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8195" windowHeight="10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Sheet1!$A:$E</definedName>
  </definedNames>
  <calcPr calcId="145621"/>
</workbook>
</file>

<file path=xl/calcChain.xml><?xml version="1.0" encoding="utf-8"?>
<calcChain xmlns="http://schemas.openxmlformats.org/spreadsheetml/2006/main">
  <c r="D52" i="1"/>
  <c r="D53"/>
  <c r="D111" l="1"/>
  <c r="D108"/>
  <c r="D107"/>
  <c r="D194" l="1"/>
  <c r="D192"/>
  <c r="D191"/>
  <c r="D190"/>
  <c r="D189"/>
  <c r="D188"/>
  <c r="D187"/>
  <c r="D186"/>
  <c r="D185"/>
  <c r="D184"/>
  <c r="D183"/>
  <c r="D181"/>
  <c r="D180"/>
  <c r="D179"/>
  <c r="D176"/>
  <c r="D174"/>
  <c r="D196" s="1"/>
  <c r="D167"/>
  <c r="D165"/>
  <c r="D164"/>
  <c r="D163"/>
  <c r="D162"/>
  <c r="D161"/>
  <c r="D160"/>
  <c r="D159"/>
  <c r="D158"/>
  <c r="D156"/>
  <c r="D155"/>
  <c r="D153"/>
  <c r="D152"/>
  <c r="D150"/>
  <c r="D149"/>
  <c r="D148"/>
  <c r="D147"/>
  <c r="D146"/>
  <c r="D145"/>
  <c r="D144"/>
  <c r="D143"/>
  <c r="D140"/>
  <c r="D139"/>
  <c r="D138"/>
  <c r="D137"/>
  <c r="D136"/>
  <c r="D134"/>
  <c r="D133"/>
  <c r="D132"/>
  <c r="D131"/>
  <c r="D130"/>
  <c r="D122"/>
  <c r="D121"/>
  <c r="D120"/>
  <c r="D119"/>
  <c r="D117"/>
  <c r="D116"/>
  <c r="D115"/>
  <c r="D114"/>
  <c r="D113"/>
  <c r="D112"/>
  <c r="D110"/>
  <c r="D109"/>
  <c r="D99"/>
  <c r="D97"/>
  <c r="D96"/>
  <c r="D94"/>
  <c r="D91"/>
  <c r="D90"/>
  <c r="D89"/>
  <c r="D87"/>
  <c r="D86"/>
  <c r="D85"/>
  <c r="D83"/>
  <c r="D82"/>
  <c r="D81"/>
  <c r="D80"/>
  <c r="D79"/>
  <c r="D78"/>
  <c r="D77"/>
  <c r="D76"/>
  <c r="D73"/>
  <c r="D72"/>
  <c r="D71"/>
  <c r="D70"/>
  <c r="D69"/>
  <c r="D68"/>
  <c r="D101" s="1"/>
  <c r="B222" s="1"/>
  <c r="D60"/>
  <c r="D59"/>
  <c r="D55"/>
  <c r="E53"/>
  <c r="E52"/>
  <c r="D51"/>
  <c r="D50"/>
  <c r="D49"/>
  <c r="D48"/>
  <c r="D47"/>
  <c r="D46"/>
  <c r="D45"/>
  <c r="D42"/>
  <c r="D41"/>
  <c r="D40"/>
  <c r="D39"/>
  <c r="D38"/>
  <c r="D37"/>
  <c r="D36"/>
  <c r="D35"/>
  <c r="D33"/>
  <c r="D32"/>
  <c r="D31"/>
  <c r="D30"/>
  <c r="D29"/>
  <c r="D28"/>
  <c r="D26"/>
  <c r="D25"/>
  <c r="D24"/>
  <c r="D23"/>
  <c r="D22"/>
  <c r="D21"/>
  <c r="D20"/>
  <c r="D19"/>
  <c r="D18"/>
  <c r="D17"/>
  <c r="D16"/>
  <c r="D124" l="1"/>
  <c r="B223" s="1"/>
  <c r="D62"/>
  <c r="B221" s="1"/>
  <c r="D169"/>
  <c r="B224" s="1"/>
  <c r="B225"/>
  <c r="B227" l="1"/>
  <c r="D198"/>
</calcChain>
</file>

<file path=xl/sharedStrings.xml><?xml version="1.0" encoding="utf-8"?>
<sst xmlns="http://schemas.openxmlformats.org/spreadsheetml/2006/main" count="345" uniqueCount="219">
  <si>
    <t>ИНСТИТУТ ПО ИНФОРМАЦИОННИ И КОМУНИКАЦИОННИ ТЕХНОЛОГИИ – БАН</t>
  </si>
  <si>
    <t>АТЕСТАЦИОННА КАРТА ЗА УЧЕН</t>
  </si>
  <si>
    <t xml:space="preserve">за оценка на научно-изследователската дейност за периода 2014 – 2016 г. </t>
  </si>
  <si>
    <t>в съответствие с Член 58 от Устава на БАН</t>
  </si>
  <si>
    <t>Име, презиме, фамилия:</t>
  </si>
  <si>
    <t>Научна  степен:</t>
  </si>
  <si>
    <t>Научно звание:</t>
  </si>
  <si>
    <r>
      <t>Секция/Лаборатория:</t>
    </r>
    <r>
      <rPr>
        <sz val="10"/>
        <rFont val="Arial"/>
        <family val="2"/>
      </rPr>
      <t xml:space="preserve"> </t>
    </r>
  </si>
  <si>
    <t>КЛЕТКИТЕ ОЦВЕТЕНИ В ЗЕЛЕНО СЕ ЗАПЪЛВАТ</t>
  </si>
  <si>
    <t>I. НАУЧНО-ИЗСЛЕДОВАТЕЛСКА ДЕЙНОСТ</t>
  </si>
  <si>
    <t>Показатели за оценка</t>
  </si>
  <si>
    <t>Брой (А)</t>
  </si>
  <si>
    <t>Оценъчни точки (В)</t>
  </si>
  <si>
    <t>Общ брой точки (АхВ)</t>
  </si>
  <si>
    <t>Забележка</t>
  </si>
  <si>
    <t>1.1. ПУБЛИКАЦИИ</t>
  </si>
  <si>
    <t>1.1.1. Монография, издадена от реномирано международно издателство от типа на Springer</t>
  </si>
  <si>
    <t>/бр.</t>
  </si>
  <si>
    <t>1.1.2. Монография, издадена в чужбина</t>
  </si>
  <si>
    <t>1.1.3. Монография, издадена в България</t>
  </si>
  <si>
    <t>1.1.4. Глава от книга в реномирано международно издателство</t>
  </si>
  <si>
    <t>1.1.5. Глава от книга, издадена в чужбина</t>
  </si>
  <si>
    <t>1.1.6. Глава от книга, издадена в България</t>
  </si>
  <si>
    <t>1.1.7. Публикация в издание с ISI импакт-фактор</t>
  </si>
  <si>
    <t>1.1.8. Публикация в издание с SJR SCOPUS импакт-ранг</t>
  </si>
  <si>
    <t>1.1.9. Публикация в издание, индексирано в SCOPUS и/или WoS</t>
  </si>
  <si>
    <t>1.1.10. Публикация, която е реферирана и индексирана в световната система за рефериране, индексиране и оценяване</t>
  </si>
  <si>
    <t>1.1.11. Публикация, която не е реферирана и индексирана в световната система за рефериране, индексиране и оценяване</t>
  </si>
  <si>
    <t>1.2. Цитирания (без автоцитирания) за отчетния период</t>
  </si>
  <si>
    <t>1.2.1. Цитирания в издание с ISI импакт-фактор (вкл. патент в чужбина)</t>
  </si>
  <si>
    <t>1.2.2. Цитирания в издание, индексирано в SCOPUS</t>
  </si>
  <si>
    <t>1.2.3. Цитирания в издание на чужд език</t>
  </si>
  <si>
    <t xml:space="preserve">1.2.4. Цитирания в диссертации, защитени в чужбина </t>
  </si>
  <si>
    <t>1.2.5. Цитирания в издание на български език</t>
  </si>
  <si>
    <t>1.2.6. Цитирания в дисертация,защитена в България (без автореферати)</t>
  </si>
  <si>
    <t>1.3. НАУЧНИ ФОРУМИ (КОНФЕРЕНЦИЯ/КОНГРЕС)</t>
  </si>
  <si>
    <t>1.3.1. Пленарен (поканен) доклад на международен форум</t>
  </si>
  <si>
    <t>1.3.2. Пленарен (поканен) доклад на национален форум с чуждестранно участие</t>
  </si>
  <si>
    <t>1.3.3. Пленарен (поканен) доклад на национален форум</t>
  </si>
  <si>
    <t>1.3.4. Изнесен (непубликуван) доклад на международен форум</t>
  </si>
  <si>
    <t>1.3.5. Изнесен (непубликуван) доклад на национален форум с чуждестранно участие</t>
  </si>
  <si>
    <t>1.3.6. Изнесен (непубликуван) доклад на национален форум</t>
  </si>
  <si>
    <t>1.3.7. Доклад на семинар у нас</t>
  </si>
  <si>
    <t>1.3.8. Доклад (лекция) на семинар в чуждестранен университет или институт</t>
  </si>
  <si>
    <t>1.4. НАУЧНИ ПРОЕКТИ</t>
  </si>
  <si>
    <t>Показател</t>
  </si>
  <si>
    <t>1.4.1. Координатор на научен проект, финансиран от външни за България източници (ЕС, НАТО, др.)</t>
  </si>
  <si>
    <t>бр. проекти в години</t>
  </si>
  <si>
    <t>1.4.2. Ръководител от българска страна на научен проект, финансиран от външни за България източници (ЕС, НАТО, др.)</t>
  </si>
  <si>
    <t>1.4.3. Участник в научен проект, финансиран от външни за България източници (ЕС, НАТО, др)</t>
  </si>
  <si>
    <t>1.4.4. Ръководител на научен проект, финансиран от български източници (ФНИ, министерства и ведомства)</t>
  </si>
  <si>
    <t>1.4.5. Участник в научен проект, финансиран от български източници (ФНИ, министерства и ведомства)</t>
  </si>
  <si>
    <t>1.4.6. Ръководител на проект по ЕБР</t>
  </si>
  <si>
    <t>1.4.7. Участник в проект по ЕБР</t>
  </si>
  <si>
    <t>1.4.9. Участник на  международен проект (COST и др.) , по който в Института не са  получени средства извън бюджетната субсидия на БАН</t>
  </si>
  <si>
    <t>1.5. Привлечени финансови средства</t>
  </si>
  <si>
    <r>
      <t>1.5.1. Дялово участие на оценявания в получените средства за дейностите по т.1.4.1-4 (по данни на ръководителите на договорите за траншовете, получени през отчетния период)</t>
    </r>
    <r>
      <rPr>
        <i/>
        <sz val="10"/>
        <color indexed="8"/>
        <rFont val="Arial"/>
        <family val="2"/>
        <charset val="204"/>
      </rPr>
      <t xml:space="preserve"> </t>
    </r>
  </si>
  <si>
    <t>1 т. на 1000 лв.</t>
  </si>
  <si>
    <t>1.6. Дисертации</t>
  </si>
  <si>
    <t>1.6.1. Защитена дисертация за ОНС "Доктор"</t>
  </si>
  <si>
    <t>1.6.2. Защитена дисертация за "Доктор на науките"</t>
  </si>
  <si>
    <t>НАУЧНО-ИЗСЛЕДОВАТЕЛСКА  ДЕЙНОСТ - ОБЩО</t>
  </si>
  <si>
    <t>II. НАУЧНО-ПРИЛОЖНА ДЕЙНОСТ</t>
  </si>
  <si>
    <t>2.1. Проекти и договори за реализиране и комерсиализация на научни продукти, сключени чрез ИИКТ-БАН</t>
  </si>
  <si>
    <t>2.1.1. Ръководител на проект или договор по Оперативни програми</t>
  </si>
  <si>
    <t>2.1.2. Участник в проект или договор по Оперативни програми</t>
  </si>
  <si>
    <t>2.1.3. Ръководител на проект или договор с чуждестранни фирми</t>
  </si>
  <si>
    <t>2.1.4. Участник в проект или договор с чуждестранни фирми</t>
  </si>
  <si>
    <t>2.1.5. Ръководител на проект или договор с български фирми</t>
  </si>
  <si>
    <t>2.1.6. Участник в проект или договор с български фирми</t>
  </si>
  <si>
    <t>2.2. Патенти, лицензи и авторски права върху програмни продукти, промишлени образци, полезни модели, запазени марки, заявени чрез ИИКТ-БАН</t>
  </si>
  <si>
    <t>2.2.1. Издадени патенти в чужбина</t>
  </si>
  <si>
    <t>2.2.2. Продаден лиценз в чужбина</t>
  </si>
  <si>
    <t>2.2.3. Авторски права върху програмни продукти, промишлени образци, полезни модели и регистрирани марки в чужбина</t>
  </si>
  <si>
    <t>2.2.4. Издадени патенти у нас</t>
  </si>
  <si>
    <t xml:space="preserve">2.2.5. Продаден лиценз в България </t>
  </si>
  <si>
    <t>2.2.6. Авторски права върху програмни продукти, промишлени образци, полезни модели и регистрирани марки у нас</t>
  </si>
  <si>
    <t>2.2.7. Заявен патент в чужбина</t>
  </si>
  <si>
    <t>2.2.8. Заявен патент в България</t>
  </si>
  <si>
    <t>2.3. Съставителска дейност</t>
  </si>
  <si>
    <t>2.3.1. Съставител на научен сборник, издаден в реномирано международно издателство</t>
  </si>
  <si>
    <t>2.3.2. Съставител на научен сборник издаден в чужбина</t>
  </si>
  <si>
    <t>2.3.3. Съставител на научен сборник издаден в България</t>
  </si>
  <si>
    <t>2.4. Научно-популярна дейност</t>
  </si>
  <si>
    <t>2.4.1. Научно-популярна книга</t>
  </si>
  <si>
    <t>2.4.2. Научно-популярна статия</t>
  </si>
  <si>
    <t>2.4.3. Лекции и други обществени изяви за популяризиране на научни постижения</t>
  </si>
  <si>
    <t>2.5. Създаване на информационен продукт</t>
  </si>
  <si>
    <t>2.5.1. Създаване на програмни и информационни продукти</t>
  </si>
  <si>
    <t>2.6. Сервизна дейност</t>
  </si>
  <si>
    <t xml:space="preserve">2.6.1. Извършване на регулярна сервизна дейност от учени </t>
  </si>
  <si>
    <t>/год.</t>
  </si>
  <si>
    <t>2.6.2. Дейности по подържане и развитие на научна инфраструктура</t>
  </si>
  <si>
    <t>2.7. Привлечени финансови средства</t>
  </si>
  <si>
    <t>2.7.1. Дялово участие на оценявания в получените средства за дейностите по раздел 2 (по данни на ръководителите на договорите за траншовете, получени през отчетния период)</t>
  </si>
  <si>
    <t>НАУЧНО-ПРИЛОЖНА ДЕЙНОСТ  - ОБЩО</t>
  </si>
  <si>
    <t>III. УЧЕБНО-ОБРАЗОВАТЕЛНА ДЕЙНОСТ</t>
  </si>
  <si>
    <t xml:space="preserve">Показатели за оценка </t>
  </si>
  <si>
    <t xml:space="preserve">3.1. Преподавателска дейност (лекции, упражнения, учебници, помагала, изпитни комисии) </t>
  </si>
  <si>
    <t xml:space="preserve">3.1.1. Часове лекции в ЦО-БАН </t>
  </si>
  <si>
    <t>/час</t>
  </si>
  <si>
    <t>3.1.2. Часове лекции във ВУ на чужд език</t>
  </si>
  <si>
    <t>3.1.3. Часове лекции във ВУ на български език</t>
  </si>
  <si>
    <t xml:space="preserve">3.1.4. Часове упражнения в ЦО-БАН </t>
  </si>
  <si>
    <t>3.1.5. Часове упражнения във ВУ на чужд език</t>
  </si>
  <si>
    <t>3.1.6. Часове упражнения във ВУ на български език</t>
  </si>
  <si>
    <t xml:space="preserve">3.1.7. Учебници за студенти – висше образование </t>
  </si>
  <si>
    <t>3.1.8. Учебници за ученици за начално и средно образование</t>
  </si>
  <si>
    <t xml:space="preserve">3.1.9. Учебни помагала за студенти – висше образование </t>
  </si>
  <si>
    <t xml:space="preserve">3.1.10. Учебни помагала за ученици за начално и средно образование </t>
  </si>
  <si>
    <t>3.1.11. Участие в изпитни комисии (без изпити по т.3.1.1-3.1.4)</t>
  </si>
  <si>
    <t>/участ.</t>
  </si>
  <si>
    <t xml:space="preserve">3.2. Ръководство на дипломанти, специализанти и докторанти </t>
  </si>
  <si>
    <t>3.2.1. Научен ръководител на защитили докторанти</t>
  </si>
  <si>
    <t>/докт.</t>
  </si>
  <si>
    <t>3.2.2. Ръководство на докторанти в рамките на срока</t>
  </si>
  <si>
    <t>бр. докт. в години</t>
  </si>
  <si>
    <t>3.2.3. Ръководство на защитили дипломанти</t>
  </si>
  <si>
    <t>/дипл.</t>
  </si>
  <si>
    <t>3.2.4.  Ръководство на специализанти и др.</t>
  </si>
  <si>
    <t>/спец.</t>
  </si>
  <si>
    <t>УЧЕБНО-ОБРАЗОВАТЕЛНА ДЕЙНОСТ - ОБЩО</t>
  </si>
  <si>
    <t>ІV. НАУЧНО-ОРГАНИЗАЦИОННА ДЕЙНОСТ</t>
  </si>
  <si>
    <t xml:space="preserve">Брой (A) </t>
  </si>
  <si>
    <t>Оценъчни точки (B)</t>
  </si>
  <si>
    <t>Общ брой точки (AxB)</t>
  </si>
  <si>
    <t xml:space="preserve">4.1. Участие в органи на управление на БАН </t>
  </si>
  <si>
    <t>4.1.1. Председател, зам.председател, главен научен секретар на БАН; председател, зам.председател, секретар на ОС на БАН</t>
  </si>
  <si>
    <t xml:space="preserve">4.1.2. Научен секретар на БАН  </t>
  </si>
  <si>
    <t xml:space="preserve">4.1.3. Член на Управителния съвет на БАН </t>
  </si>
  <si>
    <t xml:space="preserve">4.1.4. Член на Общото събрание на БАН </t>
  </si>
  <si>
    <t>4.1.5. Член на експертна комисия или друга структура с експертни функции към управителните органи на БАН</t>
  </si>
  <si>
    <t>4.2. Участие в органи на управление на ИИКТ-БАН</t>
  </si>
  <si>
    <t>4.2.1. Директор, зам.-директор, научен секретар, председател на ОС, председател на научен съвет</t>
  </si>
  <si>
    <t xml:space="preserve">4.2.2. Зам.-председател, секретар на  НС </t>
  </si>
  <si>
    <t xml:space="preserve">4.2.3. Член на  НС </t>
  </si>
  <si>
    <t xml:space="preserve">4.2.4. Член на комисия или друга структура с експертни функции в ИИКТ-БАН (атестационна комисия и др.) </t>
  </si>
  <si>
    <t xml:space="preserve">4.2.5. Ръководител на секция (лаборатория, сектор) </t>
  </si>
  <si>
    <t>4.3. Участие в организационни и програмни комитети на международни и национални научни форуми</t>
  </si>
  <si>
    <t>4.3.1. Председател на програмен комитет на международен форум</t>
  </si>
  <si>
    <t>4.3.2. Член на програмен комитет на международен форум</t>
  </si>
  <si>
    <t>4.3.3. Председател на програмен комитет на национален форум</t>
  </si>
  <si>
    <t>4.3.4. Член на програмен комитет на национален форум</t>
  </si>
  <si>
    <t>4.3.5. Председател на организационен комитет на международен форум</t>
  </si>
  <si>
    <t>4.3.6. Член на организационен комитет на международен форум</t>
  </si>
  <si>
    <t>4.3.7. Председател на организационен комитет на национален форум</t>
  </si>
  <si>
    <t>4.3.8. Член на организационен комитет на национален форум</t>
  </si>
  <si>
    <t>4.4. Участие в научни, експертни съвети, комисии и други в областта на науката и висшето образование у нас и в чужбина</t>
  </si>
  <si>
    <t>4.4.1. У нас</t>
  </si>
  <si>
    <t>бр. в години</t>
  </si>
  <si>
    <t>4.4.2. В чужбина</t>
  </si>
  <si>
    <t>4.5. Участие в органи на управление на научни учреждения, организации и ВУ у нас и в чужбина</t>
  </si>
  <si>
    <t>4.5.1. У нас</t>
  </si>
  <si>
    <t xml:space="preserve">4.5.2. В чужбина </t>
  </si>
  <si>
    <t xml:space="preserve">4.6. Участие в редакционни колегии и съвети на национални, чуждестранни и международни научни издания </t>
  </si>
  <si>
    <t>4.6.1. Главен редактор на научно списание с импакт фактор</t>
  </si>
  <si>
    <t>4.6.2. Член на редакционна колегия (съвет) на научно списание с импакт фактор</t>
  </si>
  <si>
    <t>4.6.3. Главен редактор на научно списание индексирано в SCOPUS и/или WoS</t>
  </si>
  <si>
    <t>4.6.4. Член на редакционна колегия (съвет) на научно списание индексирано в SCOPUS и/или WoS</t>
  </si>
  <si>
    <t>4.6.5. Главен редактор на научно списание, която е реферирано и индексирана в световната система за рефериране, индексиране и оценяване</t>
  </si>
  <si>
    <t>4.6.6. Член на редакционна колегия (съвет) на научно списание, което е реферирано и индексирана в световната система за рефериране, индексиране и оценяване</t>
  </si>
  <si>
    <t>4.6.7. Главен редактор на научно списание, което не е реферирано и индексирана в световната система за рефериране, индексиране и оценяване</t>
  </si>
  <si>
    <t>4.6.8. Член на редакционна колегия (съвет) на научно списание, което не е реферирано и индексирана в световната система за рефериране, индексиране и оценяване</t>
  </si>
  <si>
    <t>4.7. Награди</t>
  </si>
  <si>
    <t>4.7.1. Награди</t>
  </si>
  <si>
    <t>НАУЧНО-ОРГАНИЗАЦИОННА ДЕЙНОСТ - ОБЩО</t>
  </si>
  <si>
    <t>V. ЕКСПЕРТНА  ДЕЙНОСТ</t>
  </si>
  <si>
    <t>Брой  (А)</t>
  </si>
  <si>
    <t xml:space="preserve">5.1. Участие в държавни и правителствени органи </t>
  </si>
  <si>
    <t xml:space="preserve">5.1.1. Участие в държавни и правителствени органи </t>
  </si>
  <si>
    <t xml:space="preserve">5.2. Участие в национални и международни съвети, комисии и други обществени органи и организации </t>
  </si>
  <si>
    <t>5.2.1. Участие в национални и международни съвети, комисии и други обществени органи и организации (без журита за присъждане на акад. степени и звания)</t>
  </si>
  <si>
    <t>5.3. Експертна, консултантска и друга дейност в помощ на институции и органи на управление</t>
  </si>
  <si>
    <t>5.3.1.  Становища в помощ на институции и органи на управление</t>
  </si>
  <si>
    <t>5.3.2.  Експертна дейност в помощ на институции и органи на управление</t>
  </si>
  <si>
    <t>5.3.3.  Консултантска дейност в помощ на институции и органи на управление</t>
  </si>
  <si>
    <t>/бр. (или год.)</t>
  </si>
  <si>
    <t>5.4. Публична рецензентска дейност</t>
  </si>
  <si>
    <t xml:space="preserve">5.4.1. Рецензия за ОНС "доктор" </t>
  </si>
  <si>
    <t>/бр</t>
  </si>
  <si>
    <t>5.4.2. Становище за ОНС доктор</t>
  </si>
  <si>
    <t>5.4.3. Рецензия за доктор на науките</t>
  </si>
  <si>
    <t>5.4.4. Становище за доктор на науките</t>
  </si>
  <si>
    <t>5.4.5. Рецензия за доцент</t>
  </si>
  <si>
    <t>5.4.6. Становище за доцент</t>
  </si>
  <si>
    <t>5.4.7. Рецензия за професор</t>
  </si>
  <si>
    <t>5.4.8. Становище за професор</t>
  </si>
  <si>
    <t>5.4.9. Публична рецензия на книги</t>
  </si>
  <si>
    <t>5.4.10. Реферирана книга или статия</t>
  </si>
  <si>
    <t>5.5. Анонимна рецензентска дейност</t>
  </si>
  <si>
    <t xml:space="preserve">5.5.1. Анонимна рецензентска дейност </t>
  </si>
  <si>
    <t>ДРУГИ ЕКСПЕРТНИ И СПЕЦИФИЧНИ ДЕЙНОСТИ - ОБЩО</t>
  </si>
  <si>
    <t>ОБЩА СУМА</t>
  </si>
  <si>
    <t>Долуподписаният ..............................................................  декларирам, че данните в колона „А” на таблиците в Раздели 1 – 5 на Атестационната карта съм попълнил собственоръчно и нося отговорност за тяхната достоверност.</t>
  </si>
  <si>
    <t>Дата:</t>
  </si>
  <si>
    <t>Подпис на атестирания:</t>
  </si>
  <si>
    <t>Указания при попълване:</t>
  </si>
  <si>
    <t>1. В раздели 1.4 и 2.1  в колоната "Брой" се отбелязва сумата от годините за работа по проекти в дадената категория (Σвреметраене проект i, i - брой проекти). Сумата може да е не е цяло число.</t>
  </si>
  <si>
    <t>2. В раздели 4.4, 4.5, 4.6, 5.1 и 5.2 се отбелязва сумата от годините на участие в дадената категория. Сумата може да е не е цяло число.</t>
  </si>
  <si>
    <t>Обобщаваща таблица</t>
  </si>
  <si>
    <t xml:space="preserve">Дейности </t>
  </si>
  <si>
    <t xml:space="preserve">Точки </t>
  </si>
  <si>
    <t xml:space="preserve">І. Научно-изследователска дейност </t>
  </si>
  <si>
    <t xml:space="preserve">ІІ. Приложна дейност </t>
  </si>
  <si>
    <t xml:space="preserve">ІІІ. Учебно-образователна дейност </t>
  </si>
  <si>
    <t xml:space="preserve">ІV. Научно-организационна и научно-административна дейност </t>
  </si>
  <si>
    <t xml:space="preserve">V. Експертна дейност, осъществена в качеството на учен в БАН </t>
  </si>
  <si>
    <t>ОБЩ БРОЙ ТОЧКИ:</t>
  </si>
  <si>
    <t>АТЕСТАЦИОННА КОМИСИЯ</t>
  </si>
  <si>
    <t>Длъжност</t>
  </si>
  <si>
    <t>Звание и степен, име, презиме, фамилия</t>
  </si>
  <si>
    <t>Подпис</t>
  </si>
  <si>
    <t>Председател</t>
  </si>
  <si>
    <t>Член</t>
  </si>
  <si>
    <t xml:space="preserve">Дата: </t>
  </si>
  <si>
    <t>доц. Красимир Георгиев</t>
  </si>
  <si>
    <t>доц. Генадий Агре</t>
  </si>
  <si>
    <t>доц. Румен Андреев</t>
  </si>
  <si>
    <t>1.4.8. Ръководител на  международен проект (COST и др.) , по който в Института не са  получени средства извън бюджетната субсидия на БАН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</si>
</sst>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 applyProtection="1">
      <alignment vertical="center" wrapText="1"/>
      <protection locked="0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" fontId="3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20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0"/>
  <sheetViews>
    <sheetView tabSelected="1" topLeftCell="A49" workbookViewId="0">
      <selection activeCell="D53" sqref="D53"/>
    </sheetView>
  </sheetViews>
  <sheetFormatPr defaultRowHeight="15"/>
  <cols>
    <col min="1" max="1" width="47.7109375" style="1" customWidth="1"/>
    <col min="2" max="2" width="9.7109375" style="2" customWidth="1"/>
    <col min="3" max="3" width="11" style="2" customWidth="1"/>
    <col min="4" max="4" width="12.28515625" style="2" customWidth="1"/>
    <col min="5" max="5" width="11.28515625" style="2" customWidth="1"/>
  </cols>
  <sheetData>
    <row r="1" spans="1:5">
      <c r="A1" s="93" t="s">
        <v>0</v>
      </c>
      <c r="B1" s="93"/>
      <c r="C1" s="93"/>
      <c r="D1" s="93"/>
      <c r="E1" s="94"/>
    </row>
    <row r="2" spans="1:5">
      <c r="A2" s="93" t="s">
        <v>1</v>
      </c>
      <c r="B2" s="93"/>
      <c r="C2" s="93"/>
      <c r="D2" s="93"/>
      <c r="E2" s="94"/>
    </row>
    <row r="3" spans="1:5">
      <c r="A3" s="93" t="s">
        <v>2</v>
      </c>
      <c r="B3" s="93"/>
      <c r="C3" s="93"/>
      <c r="D3" s="93"/>
      <c r="E3" s="94"/>
    </row>
    <row r="4" spans="1:5">
      <c r="A4" s="93" t="s">
        <v>3</v>
      </c>
      <c r="B4" s="93"/>
      <c r="C4" s="93"/>
      <c r="D4" s="93"/>
      <c r="E4" s="94"/>
    </row>
    <row r="6" spans="1:5">
      <c r="A6" s="3" t="s">
        <v>4</v>
      </c>
      <c r="B6" s="95"/>
      <c r="C6" s="95"/>
      <c r="D6" s="95"/>
      <c r="E6" s="95"/>
    </row>
    <row r="7" spans="1:5">
      <c r="A7" s="3" t="s">
        <v>5</v>
      </c>
      <c r="B7" s="95"/>
      <c r="C7" s="95"/>
      <c r="D7" s="95"/>
      <c r="E7" s="95"/>
    </row>
    <row r="8" spans="1:5">
      <c r="A8" s="3" t="s">
        <v>6</v>
      </c>
      <c r="B8" s="95"/>
      <c r="C8" s="95"/>
      <c r="D8" s="95"/>
      <c r="E8" s="95"/>
    </row>
    <row r="9" spans="1:5">
      <c r="A9" s="4" t="s">
        <v>7</v>
      </c>
      <c r="B9" s="95"/>
      <c r="C9" s="95"/>
      <c r="D9" s="95"/>
      <c r="E9" s="95"/>
    </row>
    <row r="10" spans="1:5">
      <c r="A10" s="5"/>
    </row>
    <row r="11" spans="1:5">
      <c r="A11" s="96" t="s">
        <v>8</v>
      </c>
      <c r="B11" s="97"/>
      <c r="C11" s="97"/>
      <c r="D11" s="97"/>
      <c r="E11" s="97"/>
    </row>
    <row r="12" spans="1:5">
      <c r="A12" s="6"/>
      <c r="B12" s="7"/>
      <c r="C12" s="7"/>
      <c r="D12" s="7"/>
      <c r="E12" s="7"/>
    </row>
    <row r="13" spans="1:5">
      <c r="A13" s="98" t="s">
        <v>9</v>
      </c>
      <c r="B13" s="99"/>
      <c r="C13" s="99"/>
      <c r="D13" s="99"/>
      <c r="E13" s="99"/>
    </row>
    <row r="14" spans="1:5" ht="25.5">
      <c r="A14" s="8" t="s">
        <v>10</v>
      </c>
      <c r="B14" s="8" t="s">
        <v>11</v>
      </c>
      <c r="C14" s="8" t="s">
        <v>12</v>
      </c>
      <c r="D14" s="8" t="s">
        <v>13</v>
      </c>
      <c r="E14" s="8" t="s">
        <v>14</v>
      </c>
    </row>
    <row r="15" spans="1:5">
      <c r="A15" s="91" t="s">
        <v>15</v>
      </c>
      <c r="B15" s="100"/>
      <c r="C15" s="100"/>
      <c r="D15" s="100"/>
      <c r="E15" s="100"/>
    </row>
    <row r="16" spans="1:5" ht="30">
      <c r="A16" s="9" t="s">
        <v>16</v>
      </c>
      <c r="B16" s="10"/>
      <c r="C16" s="11">
        <v>200</v>
      </c>
      <c r="D16" s="12">
        <f t="shared" ref="D16:D26" si="0">B16*C16</f>
        <v>0</v>
      </c>
      <c r="E16" s="13" t="s">
        <v>17</v>
      </c>
    </row>
    <row r="17" spans="1:5">
      <c r="A17" s="9" t="s">
        <v>18</v>
      </c>
      <c r="B17" s="14"/>
      <c r="C17" s="15">
        <v>120</v>
      </c>
      <c r="D17" s="16">
        <f t="shared" si="0"/>
        <v>0</v>
      </c>
      <c r="E17" s="17" t="s">
        <v>17</v>
      </c>
    </row>
    <row r="18" spans="1:5">
      <c r="A18" s="18" t="s">
        <v>19</v>
      </c>
      <c r="B18" s="10"/>
      <c r="C18" s="11">
        <v>60</v>
      </c>
      <c r="D18" s="12">
        <f t="shared" si="0"/>
        <v>0</v>
      </c>
      <c r="E18" s="13" t="s">
        <v>17</v>
      </c>
    </row>
    <row r="19" spans="1:5" ht="25.5">
      <c r="A19" s="18" t="s">
        <v>20</v>
      </c>
      <c r="B19" s="10"/>
      <c r="C19" s="11">
        <v>50</v>
      </c>
      <c r="D19" s="12">
        <f t="shared" si="0"/>
        <v>0</v>
      </c>
      <c r="E19" s="13" t="s">
        <v>17</v>
      </c>
    </row>
    <row r="20" spans="1:5">
      <c r="A20" s="18" t="s">
        <v>21</v>
      </c>
      <c r="B20" s="10"/>
      <c r="C20" s="11">
        <v>30</v>
      </c>
      <c r="D20" s="12">
        <f t="shared" si="0"/>
        <v>0</v>
      </c>
      <c r="E20" s="19" t="s">
        <v>17</v>
      </c>
    </row>
    <row r="21" spans="1:5">
      <c r="A21" s="18" t="s">
        <v>22</v>
      </c>
      <c r="B21" s="10"/>
      <c r="C21" s="11">
        <v>15</v>
      </c>
      <c r="D21" s="12">
        <f t="shared" si="0"/>
        <v>0</v>
      </c>
      <c r="E21" s="13" t="s">
        <v>17</v>
      </c>
    </row>
    <row r="22" spans="1:5">
      <c r="A22" s="18" t="s">
        <v>23</v>
      </c>
      <c r="B22" s="10"/>
      <c r="C22" s="20">
        <v>30</v>
      </c>
      <c r="D22" s="21">
        <f t="shared" si="0"/>
        <v>0</v>
      </c>
      <c r="E22" s="17" t="s">
        <v>17</v>
      </c>
    </row>
    <row r="23" spans="1:5" ht="25.5">
      <c r="A23" s="18" t="s">
        <v>24</v>
      </c>
      <c r="B23" s="10"/>
      <c r="C23" s="11">
        <v>20</v>
      </c>
      <c r="D23" s="12">
        <f t="shared" si="0"/>
        <v>0</v>
      </c>
      <c r="E23" s="13" t="s">
        <v>17</v>
      </c>
    </row>
    <row r="24" spans="1:5" ht="25.5">
      <c r="A24" s="18" t="s">
        <v>25</v>
      </c>
      <c r="B24" s="10"/>
      <c r="C24" s="11">
        <v>15</v>
      </c>
      <c r="D24" s="12">
        <f t="shared" si="0"/>
        <v>0</v>
      </c>
      <c r="E24" s="13" t="s">
        <v>17</v>
      </c>
    </row>
    <row r="25" spans="1:5" ht="45">
      <c r="A25" s="9" t="s">
        <v>26</v>
      </c>
      <c r="B25" s="14"/>
      <c r="C25" s="15">
        <v>10</v>
      </c>
      <c r="D25" s="16">
        <f t="shared" si="0"/>
        <v>0</v>
      </c>
      <c r="E25" s="17" t="s">
        <v>17</v>
      </c>
    </row>
    <row r="26" spans="1:5" ht="38.25">
      <c r="A26" s="18" t="s">
        <v>27</v>
      </c>
      <c r="B26" s="10"/>
      <c r="C26" s="11">
        <v>5</v>
      </c>
      <c r="D26" s="12">
        <f t="shared" si="0"/>
        <v>0</v>
      </c>
      <c r="E26" s="13" t="s">
        <v>17</v>
      </c>
    </row>
    <row r="27" spans="1:5">
      <c r="A27" s="91" t="s">
        <v>28</v>
      </c>
      <c r="B27" s="92"/>
      <c r="C27" s="92"/>
      <c r="D27" s="92"/>
      <c r="E27" s="92"/>
    </row>
    <row r="28" spans="1:5" ht="25.5">
      <c r="A28" s="18" t="s">
        <v>29</v>
      </c>
      <c r="B28" s="10"/>
      <c r="C28" s="22">
        <v>4</v>
      </c>
      <c r="D28" s="23">
        <f t="shared" ref="D28:D33" si="1">B28*C28</f>
        <v>0</v>
      </c>
      <c r="E28" s="13" t="s">
        <v>17</v>
      </c>
    </row>
    <row r="29" spans="1:5" ht="25.5">
      <c r="A29" s="18" t="s">
        <v>30</v>
      </c>
      <c r="B29" s="10"/>
      <c r="C29" s="22">
        <v>3</v>
      </c>
      <c r="D29" s="23">
        <f t="shared" si="1"/>
        <v>0</v>
      </c>
      <c r="E29" s="13" t="s">
        <v>17</v>
      </c>
    </row>
    <row r="30" spans="1:5">
      <c r="A30" s="9" t="s">
        <v>31</v>
      </c>
      <c r="B30" s="14"/>
      <c r="C30" s="24">
        <v>2</v>
      </c>
      <c r="D30" s="25">
        <f t="shared" si="1"/>
        <v>0</v>
      </c>
      <c r="E30" s="17" t="s">
        <v>17</v>
      </c>
    </row>
    <row r="31" spans="1:5" ht="25.5">
      <c r="A31" s="18" t="s">
        <v>32</v>
      </c>
      <c r="B31" s="10"/>
      <c r="C31" s="22">
        <v>2</v>
      </c>
      <c r="D31" s="23">
        <f t="shared" si="1"/>
        <v>0</v>
      </c>
      <c r="E31" s="19" t="s">
        <v>17</v>
      </c>
    </row>
    <row r="32" spans="1:5">
      <c r="A32" s="88" t="s">
        <v>33</v>
      </c>
      <c r="B32" s="10"/>
      <c r="C32" s="22">
        <v>1</v>
      </c>
      <c r="D32" s="23">
        <f t="shared" si="1"/>
        <v>0</v>
      </c>
      <c r="E32" s="19" t="s">
        <v>17</v>
      </c>
    </row>
    <row r="33" spans="1:5" ht="25.5">
      <c r="A33" s="89" t="s">
        <v>34</v>
      </c>
      <c r="B33" s="10"/>
      <c r="C33" s="22">
        <v>1</v>
      </c>
      <c r="D33" s="23">
        <f t="shared" si="1"/>
        <v>0</v>
      </c>
      <c r="E33" s="19" t="s">
        <v>17</v>
      </c>
    </row>
    <row r="34" spans="1:5">
      <c r="A34" s="91" t="s">
        <v>35</v>
      </c>
      <c r="B34" s="100"/>
      <c r="C34" s="100"/>
      <c r="D34" s="100"/>
      <c r="E34" s="100"/>
    </row>
    <row r="35" spans="1:5" ht="25.5">
      <c r="A35" s="18" t="s">
        <v>36</v>
      </c>
      <c r="B35" s="10"/>
      <c r="C35" s="22">
        <v>15</v>
      </c>
      <c r="D35" s="23">
        <f>B35*C35</f>
        <v>0</v>
      </c>
      <c r="E35" s="13" t="s">
        <v>17</v>
      </c>
    </row>
    <row r="36" spans="1:5" ht="25.5">
      <c r="A36" s="18" t="s">
        <v>37</v>
      </c>
      <c r="B36" s="10"/>
      <c r="C36" s="22">
        <v>10</v>
      </c>
      <c r="D36" s="23">
        <f t="shared" ref="D36:D42" si="2">B36*C36</f>
        <v>0</v>
      </c>
      <c r="E36" s="13" t="s">
        <v>17</v>
      </c>
    </row>
    <row r="37" spans="1:5" ht="25.5">
      <c r="A37" s="18" t="s">
        <v>38</v>
      </c>
      <c r="B37" s="10"/>
      <c r="C37" s="22">
        <v>5</v>
      </c>
      <c r="D37" s="23">
        <f t="shared" si="2"/>
        <v>0</v>
      </c>
      <c r="E37" s="13" t="s">
        <v>17</v>
      </c>
    </row>
    <row r="38" spans="1:5" ht="25.5">
      <c r="A38" s="18" t="s">
        <v>39</v>
      </c>
      <c r="B38" s="10"/>
      <c r="C38" s="22">
        <v>4</v>
      </c>
      <c r="D38" s="23">
        <f t="shared" si="2"/>
        <v>0</v>
      </c>
      <c r="E38" s="13" t="s">
        <v>17</v>
      </c>
    </row>
    <row r="39" spans="1:5" ht="25.5">
      <c r="A39" s="18" t="s">
        <v>40</v>
      </c>
      <c r="B39" s="10"/>
      <c r="C39" s="22">
        <v>4</v>
      </c>
      <c r="D39" s="23">
        <f t="shared" si="2"/>
        <v>0</v>
      </c>
      <c r="E39" s="13" t="s">
        <v>17</v>
      </c>
    </row>
    <row r="40" spans="1:5" ht="25.5">
      <c r="A40" s="18" t="s">
        <v>41</v>
      </c>
      <c r="B40" s="10"/>
      <c r="C40" s="22">
        <v>2</v>
      </c>
      <c r="D40" s="23">
        <f t="shared" si="2"/>
        <v>0</v>
      </c>
      <c r="E40" s="13" t="s">
        <v>17</v>
      </c>
    </row>
    <row r="41" spans="1:5">
      <c r="A41" s="18" t="s">
        <v>42</v>
      </c>
      <c r="B41" s="10"/>
      <c r="C41" s="22">
        <v>1</v>
      </c>
      <c r="D41" s="23">
        <f t="shared" si="2"/>
        <v>0</v>
      </c>
      <c r="E41" s="13" t="s">
        <v>17</v>
      </c>
    </row>
    <row r="42" spans="1:5" ht="25.5">
      <c r="A42" s="18" t="s">
        <v>43</v>
      </c>
      <c r="B42" s="10"/>
      <c r="C42" s="22">
        <v>3</v>
      </c>
      <c r="D42" s="23">
        <f t="shared" si="2"/>
        <v>0</v>
      </c>
      <c r="E42" s="13" t="s">
        <v>17</v>
      </c>
    </row>
    <row r="43" spans="1:5">
      <c r="A43" s="91" t="s">
        <v>44</v>
      </c>
      <c r="B43" s="100"/>
      <c r="C43" s="100"/>
      <c r="D43" s="100"/>
      <c r="E43" s="100"/>
    </row>
    <row r="44" spans="1:5" ht="25.5">
      <c r="A44" s="8" t="s">
        <v>45</v>
      </c>
      <c r="B44" s="8" t="s">
        <v>11</v>
      </c>
      <c r="C44" s="8" t="s">
        <v>12</v>
      </c>
      <c r="D44" s="8" t="s">
        <v>13</v>
      </c>
      <c r="E44" s="8" t="s">
        <v>14</v>
      </c>
    </row>
    <row r="45" spans="1:5" ht="45">
      <c r="A45" s="18" t="s">
        <v>46</v>
      </c>
      <c r="B45" s="10"/>
      <c r="C45" s="26">
        <v>60</v>
      </c>
      <c r="D45" s="23">
        <f t="shared" ref="D45:D51" si="3">B45*C45</f>
        <v>0</v>
      </c>
      <c r="E45" s="27" t="s">
        <v>47</v>
      </c>
    </row>
    <row r="46" spans="1:5" ht="45">
      <c r="A46" s="18" t="s">
        <v>48</v>
      </c>
      <c r="B46" s="10"/>
      <c r="C46" s="26">
        <v>40</v>
      </c>
      <c r="D46" s="23">
        <f t="shared" si="3"/>
        <v>0</v>
      </c>
      <c r="E46" s="27" t="s">
        <v>47</v>
      </c>
    </row>
    <row r="47" spans="1:5" ht="45">
      <c r="A47" s="18" t="s">
        <v>49</v>
      </c>
      <c r="B47" s="10"/>
      <c r="C47" s="22">
        <v>20</v>
      </c>
      <c r="D47" s="23">
        <f t="shared" si="3"/>
        <v>0</v>
      </c>
      <c r="E47" s="27" t="s">
        <v>47</v>
      </c>
    </row>
    <row r="48" spans="1:5" ht="45">
      <c r="A48" s="18" t="s">
        <v>50</v>
      </c>
      <c r="B48" s="10"/>
      <c r="C48" s="26">
        <v>30</v>
      </c>
      <c r="D48" s="23">
        <f t="shared" si="3"/>
        <v>0</v>
      </c>
      <c r="E48" s="27" t="s">
        <v>47</v>
      </c>
    </row>
    <row r="49" spans="1:5" ht="45">
      <c r="A49" s="28" t="s">
        <v>51</v>
      </c>
      <c r="B49" s="29"/>
      <c r="C49" s="30">
        <v>15</v>
      </c>
      <c r="D49" s="31">
        <f>B49*C49</f>
        <v>0</v>
      </c>
      <c r="E49" s="27" t="s">
        <v>47</v>
      </c>
    </row>
    <row r="50" spans="1:5" ht="45">
      <c r="A50" s="9" t="s">
        <v>52</v>
      </c>
      <c r="B50" s="14"/>
      <c r="C50" s="24">
        <v>15</v>
      </c>
      <c r="D50" s="25">
        <f t="shared" si="3"/>
        <v>0</v>
      </c>
      <c r="E50" s="27" t="s">
        <v>47</v>
      </c>
    </row>
    <row r="51" spans="1:5" ht="45">
      <c r="A51" s="9" t="s">
        <v>53</v>
      </c>
      <c r="B51" s="14"/>
      <c r="C51" s="24">
        <v>4</v>
      </c>
      <c r="D51" s="25">
        <f t="shared" si="3"/>
        <v>0</v>
      </c>
      <c r="E51" s="27" t="s">
        <v>47</v>
      </c>
    </row>
    <row r="52" spans="1:5" ht="60">
      <c r="A52" s="9" t="s">
        <v>218</v>
      </c>
      <c r="B52" s="14"/>
      <c r="C52" s="24">
        <v>10</v>
      </c>
      <c r="D52" s="25">
        <f>B52*C52</f>
        <v>0</v>
      </c>
      <c r="E52" s="27" t="str">
        <f t="shared" ref="E52" si="4">E53</f>
        <v>бр. проекти в години</v>
      </c>
    </row>
    <row r="53" spans="1:5" ht="45">
      <c r="A53" s="9" t="s">
        <v>54</v>
      </c>
      <c r="B53" s="14"/>
      <c r="C53" s="32">
        <v>5</v>
      </c>
      <c r="D53" s="25">
        <f>B53*C53</f>
        <v>0</v>
      </c>
      <c r="E53" s="33" t="str">
        <f>$E$51</f>
        <v>бр. проекти в години</v>
      </c>
    </row>
    <row r="54" spans="1:5">
      <c r="A54" s="91" t="s">
        <v>55</v>
      </c>
      <c r="B54" s="100"/>
      <c r="C54" s="100"/>
      <c r="D54" s="100"/>
      <c r="E54" s="100"/>
    </row>
    <row r="55" spans="1:5">
      <c r="A55" s="101" t="s">
        <v>56</v>
      </c>
      <c r="B55" s="102"/>
      <c r="C55" s="103">
        <v>1000</v>
      </c>
      <c r="D55" s="104">
        <f>B55/C55</f>
        <v>0</v>
      </c>
      <c r="E55" s="105" t="s">
        <v>57</v>
      </c>
    </row>
    <row r="56" spans="1:5">
      <c r="A56" s="101"/>
      <c r="B56" s="102"/>
      <c r="C56" s="103"/>
      <c r="D56" s="104"/>
      <c r="E56" s="106"/>
    </row>
    <row r="57" spans="1:5" ht="24.75" customHeight="1">
      <c r="A57" s="101"/>
      <c r="B57" s="102"/>
      <c r="C57" s="103"/>
      <c r="D57" s="104"/>
      <c r="E57" s="106"/>
    </row>
    <row r="58" spans="1:5">
      <c r="A58" s="107" t="s">
        <v>58</v>
      </c>
      <c r="B58" s="92"/>
      <c r="C58" s="92"/>
      <c r="D58" s="92"/>
      <c r="E58" s="92"/>
    </row>
    <row r="59" spans="1:5">
      <c r="A59" s="18" t="s">
        <v>59</v>
      </c>
      <c r="B59" s="10"/>
      <c r="C59" s="22">
        <v>15</v>
      </c>
      <c r="D59" s="23">
        <f>B59*C59</f>
        <v>0</v>
      </c>
      <c r="E59" s="8"/>
    </row>
    <row r="60" spans="1:5">
      <c r="A60" s="18" t="s">
        <v>60</v>
      </c>
      <c r="B60" s="10"/>
      <c r="C60" s="22">
        <v>30</v>
      </c>
      <c r="D60" s="23">
        <f>B60*C60</f>
        <v>0</v>
      </c>
      <c r="E60" s="8"/>
    </row>
    <row r="61" spans="1:5">
      <c r="A61" s="108"/>
      <c r="B61" s="100"/>
      <c r="C61" s="100"/>
      <c r="D61" s="100"/>
      <c r="E61" s="100"/>
    </row>
    <row r="62" spans="1:5">
      <c r="A62" s="91" t="s">
        <v>61</v>
      </c>
      <c r="B62" s="100"/>
      <c r="C62" s="100"/>
      <c r="D62" s="34">
        <f>SUM(D16:D26,D28:D33,D35:D42,D45:D53,D55,D59:D60)</f>
        <v>0</v>
      </c>
      <c r="E62" s="35"/>
    </row>
    <row r="63" spans="1:5">
      <c r="A63" s="36"/>
      <c r="B63" s="37"/>
      <c r="C63" s="37"/>
      <c r="D63" s="37"/>
      <c r="E63" s="35"/>
    </row>
    <row r="64" spans="1:5">
      <c r="A64" s="98" t="s">
        <v>62</v>
      </c>
      <c r="B64" s="99"/>
      <c r="C64" s="99"/>
      <c r="D64" s="99"/>
      <c r="E64" s="99"/>
    </row>
    <row r="65" spans="1:5" ht="25.5">
      <c r="A65" s="38" t="s">
        <v>10</v>
      </c>
      <c r="B65" s="8" t="s">
        <v>11</v>
      </c>
      <c r="C65" s="8" t="s">
        <v>12</v>
      </c>
      <c r="D65" s="8" t="s">
        <v>13</v>
      </c>
      <c r="E65" s="8" t="s">
        <v>14</v>
      </c>
    </row>
    <row r="66" spans="1:5">
      <c r="A66" s="91" t="s">
        <v>63</v>
      </c>
      <c r="B66" s="92"/>
      <c r="C66" s="92"/>
      <c r="D66" s="92"/>
      <c r="E66" s="92"/>
    </row>
    <row r="67" spans="1:5">
      <c r="A67" s="92"/>
      <c r="B67" s="92"/>
      <c r="C67" s="92"/>
      <c r="D67" s="92"/>
      <c r="E67" s="92"/>
    </row>
    <row r="68" spans="1:5" ht="45">
      <c r="A68" s="18" t="s">
        <v>64</v>
      </c>
      <c r="B68" s="10"/>
      <c r="C68" s="22">
        <v>28</v>
      </c>
      <c r="D68" s="23">
        <f t="shared" ref="D68:D73" si="5">B68*C68</f>
        <v>0</v>
      </c>
      <c r="E68" s="27" t="s">
        <v>47</v>
      </c>
    </row>
    <row r="69" spans="1:5" ht="45">
      <c r="A69" s="18" t="s">
        <v>65</v>
      </c>
      <c r="B69" s="10"/>
      <c r="C69" s="22">
        <v>14</v>
      </c>
      <c r="D69" s="23">
        <f t="shared" si="5"/>
        <v>0</v>
      </c>
      <c r="E69" s="27" t="s">
        <v>47</v>
      </c>
    </row>
    <row r="70" spans="1:5" ht="45">
      <c r="A70" s="18" t="s">
        <v>66</v>
      </c>
      <c r="B70" s="10"/>
      <c r="C70" s="22">
        <v>10</v>
      </c>
      <c r="D70" s="23">
        <f t="shared" si="5"/>
        <v>0</v>
      </c>
      <c r="E70" s="27" t="s">
        <v>47</v>
      </c>
    </row>
    <row r="71" spans="1:5" ht="45">
      <c r="A71" s="18" t="s">
        <v>67</v>
      </c>
      <c r="B71" s="10"/>
      <c r="C71" s="22">
        <v>4</v>
      </c>
      <c r="D71" s="23">
        <f t="shared" si="5"/>
        <v>0</v>
      </c>
      <c r="E71" s="27" t="s">
        <v>47</v>
      </c>
    </row>
    <row r="72" spans="1:5" ht="45">
      <c r="A72" s="18" t="s">
        <v>68</v>
      </c>
      <c r="B72" s="10"/>
      <c r="C72" s="22">
        <v>5</v>
      </c>
      <c r="D72" s="23">
        <f t="shared" si="5"/>
        <v>0</v>
      </c>
      <c r="E72" s="27" t="s">
        <v>47</v>
      </c>
    </row>
    <row r="73" spans="1:5" ht="45">
      <c r="A73" s="18" t="s">
        <v>69</v>
      </c>
      <c r="B73" s="10"/>
      <c r="C73" s="22">
        <v>2</v>
      </c>
      <c r="D73" s="23">
        <f t="shared" si="5"/>
        <v>0</v>
      </c>
      <c r="E73" s="27" t="s">
        <v>47</v>
      </c>
    </row>
    <row r="74" spans="1:5">
      <c r="A74" s="91" t="s">
        <v>70</v>
      </c>
      <c r="B74" s="92"/>
      <c r="C74" s="92"/>
      <c r="D74" s="92"/>
      <c r="E74" s="92"/>
    </row>
    <row r="75" spans="1:5">
      <c r="A75" s="92"/>
      <c r="B75" s="92"/>
      <c r="C75" s="92"/>
      <c r="D75" s="92"/>
      <c r="E75" s="92"/>
    </row>
    <row r="76" spans="1:5">
      <c r="A76" s="18" t="s">
        <v>71</v>
      </c>
      <c r="B76" s="10"/>
      <c r="C76" s="22">
        <v>70</v>
      </c>
      <c r="D76" s="23">
        <f>B76*C76</f>
        <v>0</v>
      </c>
      <c r="E76" s="13" t="s">
        <v>17</v>
      </c>
    </row>
    <row r="77" spans="1:5">
      <c r="A77" s="18" t="s">
        <v>72</v>
      </c>
      <c r="B77" s="10"/>
      <c r="C77" s="22">
        <v>100</v>
      </c>
      <c r="D77" s="23">
        <f t="shared" ref="D77:D83" si="6">B77*C77</f>
        <v>0</v>
      </c>
      <c r="E77" s="13" t="s">
        <v>17</v>
      </c>
    </row>
    <row r="78" spans="1:5" ht="38.25">
      <c r="A78" s="18" t="s">
        <v>73</v>
      </c>
      <c r="B78" s="10"/>
      <c r="C78" s="22">
        <v>50</v>
      </c>
      <c r="D78" s="23">
        <f t="shared" si="6"/>
        <v>0</v>
      </c>
      <c r="E78" s="13" t="s">
        <v>17</v>
      </c>
    </row>
    <row r="79" spans="1:5">
      <c r="A79" s="18" t="s">
        <v>74</v>
      </c>
      <c r="B79" s="10"/>
      <c r="C79" s="22">
        <v>35</v>
      </c>
      <c r="D79" s="23">
        <f t="shared" si="6"/>
        <v>0</v>
      </c>
      <c r="E79" s="13" t="s">
        <v>17</v>
      </c>
    </row>
    <row r="80" spans="1:5">
      <c r="A80" s="39" t="s">
        <v>75</v>
      </c>
      <c r="B80" s="40"/>
      <c r="C80" s="41">
        <v>50</v>
      </c>
      <c r="D80" s="23">
        <f>B80*C80</f>
        <v>0</v>
      </c>
      <c r="E80" s="13" t="s">
        <v>17</v>
      </c>
    </row>
    <row r="81" spans="1:5" ht="38.25">
      <c r="A81" s="18" t="s">
        <v>76</v>
      </c>
      <c r="B81" s="10"/>
      <c r="C81" s="22">
        <v>25</v>
      </c>
      <c r="D81" s="23">
        <f t="shared" si="6"/>
        <v>0</v>
      </c>
      <c r="E81" s="13" t="s">
        <v>17</v>
      </c>
    </row>
    <row r="82" spans="1:5">
      <c r="A82" s="18" t="s">
        <v>77</v>
      </c>
      <c r="B82" s="10"/>
      <c r="C82" s="22">
        <v>10</v>
      </c>
      <c r="D82" s="23">
        <f t="shared" si="6"/>
        <v>0</v>
      </c>
      <c r="E82" s="13" t="s">
        <v>17</v>
      </c>
    </row>
    <row r="83" spans="1:5">
      <c r="A83" s="18" t="s">
        <v>78</v>
      </c>
      <c r="B83" s="10"/>
      <c r="C83" s="22">
        <v>5</v>
      </c>
      <c r="D83" s="23">
        <f t="shared" si="6"/>
        <v>0</v>
      </c>
      <c r="E83" s="13" t="s">
        <v>17</v>
      </c>
    </row>
    <row r="84" spans="1:5">
      <c r="A84" s="91" t="s">
        <v>79</v>
      </c>
      <c r="B84" s="100"/>
      <c r="C84" s="100"/>
      <c r="D84" s="100"/>
      <c r="E84" s="100"/>
    </row>
    <row r="85" spans="1:5" ht="25.5">
      <c r="A85" s="18" t="s">
        <v>80</v>
      </c>
      <c r="B85" s="10"/>
      <c r="C85" s="22">
        <v>10</v>
      </c>
      <c r="D85" s="23">
        <f>B85*C85</f>
        <v>0</v>
      </c>
      <c r="E85" s="13" t="s">
        <v>17</v>
      </c>
    </row>
    <row r="86" spans="1:5" ht="25.5">
      <c r="A86" s="18" t="s">
        <v>81</v>
      </c>
      <c r="B86" s="10"/>
      <c r="C86" s="22">
        <v>8</v>
      </c>
      <c r="D86" s="23">
        <f>B86*C86</f>
        <v>0</v>
      </c>
      <c r="E86" s="13" t="s">
        <v>17</v>
      </c>
    </row>
    <row r="87" spans="1:5" ht="25.5">
      <c r="A87" s="18" t="s">
        <v>82</v>
      </c>
      <c r="B87" s="10"/>
      <c r="C87" s="22">
        <v>6</v>
      </c>
      <c r="D87" s="23">
        <f>B87*C87</f>
        <v>0</v>
      </c>
      <c r="E87" s="19" t="s">
        <v>17</v>
      </c>
    </row>
    <row r="88" spans="1:5">
      <c r="A88" s="91" t="s">
        <v>83</v>
      </c>
      <c r="B88" s="100"/>
      <c r="C88" s="100"/>
      <c r="D88" s="100"/>
      <c r="E88" s="100"/>
    </row>
    <row r="89" spans="1:5">
      <c r="A89" s="18" t="s">
        <v>84</v>
      </c>
      <c r="B89" s="10"/>
      <c r="C89" s="22">
        <v>8</v>
      </c>
      <c r="D89" s="23">
        <f>B89*C89</f>
        <v>0</v>
      </c>
      <c r="E89" s="13" t="s">
        <v>17</v>
      </c>
    </row>
    <row r="90" spans="1:5">
      <c r="A90" s="18" t="s">
        <v>85</v>
      </c>
      <c r="B90" s="10"/>
      <c r="C90" s="22">
        <v>4</v>
      </c>
      <c r="D90" s="23">
        <f>B90*C90</f>
        <v>0</v>
      </c>
      <c r="E90" s="13" t="s">
        <v>17</v>
      </c>
    </row>
    <row r="91" spans="1:5" ht="25.5">
      <c r="A91" s="18" t="s">
        <v>86</v>
      </c>
      <c r="B91" s="10"/>
      <c r="C91" s="22">
        <v>2</v>
      </c>
      <c r="D91" s="23">
        <f>B91*C91</f>
        <v>0</v>
      </c>
      <c r="E91" s="13" t="s">
        <v>17</v>
      </c>
    </row>
    <row r="92" spans="1:5">
      <c r="A92" s="91" t="s">
        <v>87</v>
      </c>
      <c r="B92" s="92"/>
      <c r="C92" s="92"/>
      <c r="D92" s="92"/>
      <c r="E92" s="92"/>
    </row>
    <row r="93" spans="1:5">
      <c r="A93" s="92"/>
      <c r="B93" s="92"/>
      <c r="C93" s="92"/>
      <c r="D93" s="92"/>
      <c r="E93" s="92"/>
    </row>
    <row r="94" spans="1:5" ht="25.5">
      <c r="A94" s="18" t="s">
        <v>88</v>
      </c>
      <c r="B94" s="10"/>
      <c r="C94" s="22">
        <v>8</v>
      </c>
      <c r="D94" s="23">
        <f>B94*C94</f>
        <v>0</v>
      </c>
      <c r="E94" s="13" t="s">
        <v>17</v>
      </c>
    </row>
    <row r="95" spans="1:5">
      <c r="A95" s="91" t="s">
        <v>89</v>
      </c>
      <c r="B95" s="100"/>
      <c r="C95" s="100"/>
      <c r="D95" s="100"/>
      <c r="E95" s="100"/>
    </row>
    <row r="96" spans="1:5" ht="25.5">
      <c r="A96" s="18" t="s">
        <v>90</v>
      </c>
      <c r="B96" s="10"/>
      <c r="C96" s="22">
        <v>5</v>
      </c>
      <c r="D96" s="23">
        <f>B96*C96</f>
        <v>0</v>
      </c>
      <c r="E96" s="42" t="s">
        <v>91</v>
      </c>
    </row>
    <row r="97" spans="1:5" ht="30">
      <c r="A97" s="9" t="s">
        <v>92</v>
      </c>
      <c r="B97" s="43"/>
      <c r="C97" s="24">
        <v>30</v>
      </c>
      <c r="D97" s="25">
        <f>B97*C97</f>
        <v>0</v>
      </c>
      <c r="E97" s="44" t="s">
        <v>91</v>
      </c>
    </row>
    <row r="98" spans="1:5">
      <c r="A98" s="91" t="s">
        <v>93</v>
      </c>
      <c r="B98" s="100"/>
      <c r="C98" s="100"/>
      <c r="D98" s="100"/>
      <c r="E98" s="100"/>
    </row>
    <row r="99" spans="1:5" ht="51">
      <c r="A99" s="45" t="s">
        <v>94</v>
      </c>
      <c r="B99" s="40"/>
      <c r="C99" s="26">
        <v>1000</v>
      </c>
      <c r="D99" s="46">
        <f>B99/C99</f>
        <v>0</v>
      </c>
      <c r="E99" s="13" t="s">
        <v>57</v>
      </c>
    </row>
    <row r="100" spans="1:5">
      <c r="A100" s="109"/>
      <c r="B100" s="92"/>
      <c r="C100" s="92"/>
      <c r="D100" s="92"/>
      <c r="E100" s="92"/>
    </row>
    <row r="101" spans="1:5">
      <c r="A101" s="91" t="s">
        <v>95</v>
      </c>
      <c r="B101" s="100"/>
      <c r="C101" s="100"/>
      <c r="D101" s="34">
        <f>SUM(D68:D73,D76:D83,D85:D87,D89:D91,D94:D94,D96:D97,D99:D99)</f>
        <v>0</v>
      </c>
      <c r="E101" s="35"/>
    </row>
    <row r="102" spans="1:5">
      <c r="A102" s="36"/>
      <c r="B102" s="47"/>
      <c r="C102" s="47"/>
      <c r="D102" s="48"/>
      <c r="E102" s="35"/>
    </row>
    <row r="103" spans="1:5">
      <c r="A103" s="98" t="s">
        <v>96</v>
      </c>
      <c r="B103" s="99"/>
      <c r="C103" s="99"/>
      <c r="D103" s="99"/>
      <c r="E103" s="99"/>
    </row>
    <row r="104" spans="1:5" ht="25.5">
      <c r="A104" s="8" t="s">
        <v>97</v>
      </c>
      <c r="B104" s="8" t="s">
        <v>11</v>
      </c>
      <c r="C104" s="8" t="s">
        <v>12</v>
      </c>
      <c r="D104" s="8" t="s">
        <v>13</v>
      </c>
      <c r="E104" s="8" t="s">
        <v>14</v>
      </c>
    </row>
    <row r="105" spans="1:5">
      <c r="A105" s="110" t="s">
        <v>98</v>
      </c>
      <c r="B105" s="111"/>
      <c r="C105" s="111"/>
      <c r="D105" s="111"/>
      <c r="E105" s="111"/>
    </row>
    <row r="106" spans="1:5">
      <c r="A106" s="111"/>
      <c r="B106" s="111"/>
      <c r="C106" s="111"/>
      <c r="D106" s="111"/>
      <c r="E106" s="111"/>
    </row>
    <row r="107" spans="1:5">
      <c r="A107" s="18" t="s">
        <v>99</v>
      </c>
      <c r="B107" s="10"/>
      <c r="C107" s="23">
        <v>0.2</v>
      </c>
      <c r="D107" s="23">
        <f>B107*C107</f>
        <v>0</v>
      </c>
      <c r="E107" s="42" t="s">
        <v>100</v>
      </c>
    </row>
    <row r="108" spans="1:5">
      <c r="A108" s="18" t="s">
        <v>101</v>
      </c>
      <c r="B108" s="10"/>
      <c r="C108" s="23">
        <v>0.2</v>
      </c>
      <c r="D108" s="23">
        <f xml:space="preserve"> B108*C108</f>
        <v>0</v>
      </c>
      <c r="E108" s="42" t="s">
        <v>100</v>
      </c>
    </row>
    <row r="109" spans="1:5">
      <c r="A109" s="18" t="s">
        <v>102</v>
      </c>
      <c r="B109" s="10"/>
      <c r="C109" s="23">
        <v>0.1</v>
      </c>
      <c r="D109" s="23">
        <f t="shared" ref="D109:D117" si="7">B109*C109</f>
        <v>0</v>
      </c>
      <c r="E109" s="42" t="s">
        <v>100</v>
      </c>
    </row>
    <row r="110" spans="1:5">
      <c r="A110" s="18" t="s">
        <v>103</v>
      </c>
      <c r="B110" s="10"/>
      <c r="C110" s="23">
        <v>0.1</v>
      </c>
      <c r="D110" s="23">
        <f t="shared" si="7"/>
        <v>0</v>
      </c>
      <c r="E110" s="42" t="s">
        <v>100</v>
      </c>
    </row>
    <row r="111" spans="1:5">
      <c r="A111" s="18" t="s">
        <v>104</v>
      </c>
      <c r="B111" s="10"/>
      <c r="C111" s="23">
        <v>0.1</v>
      </c>
      <c r="D111" s="23">
        <f>B111*C111</f>
        <v>0</v>
      </c>
      <c r="E111" s="42" t="s">
        <v>100</v>
      </c>
    </row>
    <row r="112" spans="1:5">
      <c r="A112" s="18" t="s">
        <v>105</v>
      </c>
      <c r="B112" s="10"/>
      <c r="C112" s="23">
        <v>0.05</v>
      </c>
      <c r="D112" s="23">
        <f t="shared" si="7"/>
        <v>0</v>
      </c>
      <c r="E112" s="42" t="s">
        <v>100</v>
      </c>
    </row>
    <row r="113" spans="1:5">
      <c r="A113" s="18" t="s">
        <v>106</v>
      </c>
      <c r="B113" s="10"/>
      <c r="C113" s="22">
        <v>25</v>
      </c>
      <c r="D113" s="23">
        <f t="shared" si="7"/>
        <v>0</v>
      </c>
      <c r="E113" s="42" t="s">
        <v>17</v>
      </c>
    </row>
    <row r="114" spans="1:5" ht="25.5">
      <c r="A114" s="18" t="s">
        <v>107</v>
      </c>
      <c r="B114" s="10"/>
      <c r="C114" s="22">
        <v>5</v>
      </c>
      <c r="D114" s="23">
        <f t="shared" si="7"/>
        <v>0</v>
      </c>
      <c r="E114" s="42" t="s">
        <v>17</v>
      </c>
    </row>
    <row r="115" spans="1:5" ht="25.5">
      <c r="A115" s="18" t="s">
        <v>108</v>
      </c>
      <c r="B115" s="10"/>
      <c r="C115" s="22">
        <v>5</v>
      </c>
      <c r="D115" s="23">
        <f t="shared" si="7"/>
        <v>0</v>
      </c>
      <c r="E115" s="42" t="s">
        <v>17</v>
      </c>
    </row>
    <row r="116" spans="1:5" ht="25.5">
      <c r="A116" s="18" t="s">
        <v>109</v>
      </c>
      <c r="B116" s="10"/>
      <c r="C116" s="22">
        <v>3</v>
      </c>
      <c r="D116" s="23">
        <f t="shared" si="7"/>
        <v>0</v>
      </c>
      <c r="E116" s="42" t="s">
        <v>17</v>
      </c>
    </row>
    <row r="117" spans="1:5" ht="25.5">
      <c r="A117" s="18" t="s">
        <v>110</v>
      </c>
      <c r="B117" s="10"/>
      <c r="C117" s="23">
        <v>0.5</v>
      </c>
      <c r="D117" s="23">
        <f t="shared" si="7"/>
        <v>0</v>
      </c>
      <c r="E117" s="42" t="s">
        <v>111</v>
      </c>
    </row>
    <row r="118" spans="1:5">
      <c r="A118" s="91" t="s">
        <v>112</v>
      </c>
      <c r="B118" s="92"/>
      <c r="C118" s="92"/>
      <c r="D118" s="92"/>
      <c r="E118" s="92"/>
    </row>
    <row r="119" spans="1:5">
      <c r="A119" s="18" t="s">
        <v>113</v>
      </c>
      <c r="B119" s="10"/>
      <c r="C119" s="22">
        <v>10</v>
      </c>
      <c r="D119" s="23">
        <f>B119*C119</f>
        <v>0</v>
      </c>
      <c r="E119" s="42" t="s">
        <v>114</v>
      </c>
    </row>
    <row r="120" spans="1:5" ht="30">
      <c r="A120" s="18" t="s">
        <v>115</v>
      </c>
      <c r="B120" s="10"/>
      <c r="C120" s="22">
        <v>3</v>
      </c>
      <c r="D120" s="23">
        <f>B120*C120</f>
        <v>0</v>
      </c>
      <c r="E120" s="19" t="s">
        <v>116</v>
      </c>
    </row>
    <row r="121" spans="1:5">
      <c r="A121" s="18" t="s">
        <v>117</v>
      </c>
      <c r="B121" s="10"/>
      <c r="C121" s="22">
        <v>2</v>
      </c>
      <c r="D121" s="23">
        <f>B121*C121</f>
        <v>0</v>
      </c>
      <c r="E121" s="42" t="s">
        <v>118</v>
      </c>
    </row>
    <row r="122" spans="1:5">
      <c r="A122" s="18" t="s">
        <v>119</v>
      </c>
      <c r="B122" s="10"/>
      <c r="C122" s="22">
        <v>1</v>
      </c>
      <c r="D122" s="23">
        <f>B122*C122</f>
        <v>0</v>
      </c>
      <c r="E122" s="42" t="s">
        <v>120</v>
      </c>
    </row>
    <row r="123" spans="1:5">
      <c r="A123" s="108"/>
      <c r="B123" s="100"/>
      <c r="C123" s="100"/>
      <c r="D123" s="100"/>
      <c r="E123" s="100"/>
    </row>
    <row r="124" spans="1:5">
      <c r="A124" s="91" t="s">
        <v>121</v>
      </c>
      <c r="B124" s="100"/>
      <c r="C124" s="100"/>
      <c r="D124" s="34">
        <f>SUM(D107:D117,D119:D122)</f>
        <v>0</v>
      </c>
      <c r="E124" s="35"/>
    </row>
    <row r="125" spans="1:5">
      <c r="A125" s="112"/>
      <c r="B125" s="113"/>
      <c r="C125" s="113"/>
      <c r="D125" s="113"/>
      <c r="E125" s="113"/>
    </row>
    <row r="126" spans="1:5">
      <c r="A126" s="98" t="s">
        <v>122</v>
      </c>
      <c r="B126" s="99"/>
      <c r="C126" s="99"/>
      <c r="D126" s="99"/>
      <c r="E126" s="99"/>
    </row>
    <row r="127" spans="1:5">
      <c r="A127" s="114" t="s">
        <v>97</v>
      </c>
      <c r="B127" s="114" t="s">
        <v>123</v>
      </c>
      <c r="C127" s="114" t="s">
        <v>124</v>
      </c>
      <c r="D127" s="114" t="s">
        <v>125</v>
      </c>
      <c r="E127" s="115" t="s">
        <v>14</v>
      </c>
    </row>
    <row r="128" spans="1:5">
      <c r="A128" s="114"/>
      <c r="B128" s="105"/>
      <c r="C128" s="105"/>
      <c r="D128" s="105"/>
      <c r="E128" s="105"/>
    </row>
    <row r="129" spans="1:5">
      <c r="A129" s="116" t="s">
        <v>126</v>
      </c>
      <c r="B129" s="111"/>
      <c r="C129" s="111"/>
      <c r="D129" s="111"/>
      <c r="E129" s="111"/>
    </row>
    <row r="130" spans="1:5" ht="38.25">
      <c r="A130" s="18" t="s">
        <v>127</v>
      </c>
      <c r="B130" s="10"/>
      <c r="C130" s="22">
        <v>40</v>
      </c>
      <c r="D130" s="23">
        <f>B130*C130</f>
        <v>0</v>
      </c>
      <c r="E130" s="42" t="s">
        <v>91</v>
      </c>
    </row>
    <row r="131" spans="1:5">
      <c r="A131" s="18" t="s">
        <v>128</v>
      </c>
      <c r="B131" s="10"/>
      <c r="C131" s="22">
        <v>30</v>
      </c>
      <c r="D131" s="23">
        <f>B131*C131</f>
        <v>0</v>
      </c>
      <c r="E131" s="42" t="s">
        <v>91</v>
      </c>
    </row>
    <row r="132" spans="1:5">
      <c r="A132" s="18" t="s">
        <v>129</v>
      </c>
      <c r="B132" s="10"/>
      <c r="C132" s="22">
        <v>20</v>
      </c>
      <c r="D132" s="23">
        <f>B132*C132</f>
        <v>0</v>
      </c>
      <c r="E132" s="42" t="s">
        <v>91</v>
      </c>
    </row>
    <row r="133" spans="1:5">
      <c r="A133" s="18" t="s">
        <v>130</v>
      </c>
      <c r="B133" s="10"/>
      <c r="C133" s="22">
        <v>15</v>
      </c>
      <c r="D133" s="23">
        <f>B133*C133</f>
        <v>0</v>
      </c>
      <c r="E133" s="42" t="s">
        <v>91</v>
      </c>
    </row>
    <row r="134" spans="1:5" ht="38.25">
      <c r="A134" s="18" t="s">
        <v>131</v>
      </c>
      <c r="B134" s="10"/>
      <c r="C134" s="22">
        <v>8</v>
      </c>
      <c r="D134" s="23">
        <f>B134*C134</f>
        <v>0</v>
      </c>
      <c r="E134" s="42" t="s">
        <v>91</v>
      </c>
    </row>
    <row r="135" spans="1:5">
      <c r="A135" s="91" t="s">
        <v>132</v>
      </c>
      <c r="B135" s="100"/>
      <c r="C135" s="100"/>
      <c r="D135" s="100"/>
      <c r="E135" s="49"/>
    </row>
    <row r="136" spans="1:5" ht="25.5">
      <c r="A136" s="18" t="s">
        <v>133</v>
      </c>
      <c r="B136" s="10"/>
      <c r="C136" s="22">
        <v>25</v>
      </c>
      <c r="D136" s="23">
        <f>B136*C136</f>
        <v>0</v>
      </c>
      <c r="E136" s="42" t="s">
        <v>91</v>
      </c>
    </row>
    <row r="137" spans="1:5">
      <c r="A137" s="18" t="s">
        <v>134</v>
      </c>
      <c r="B137" s="10"/>
      <c r="C137" s="22">
        <v>10</v>
      </c>
      <c r="D137" s="23">
        <f>B137*C137</f>
        <v>0</v>
      </c>
      <c r="E137" s="42" t="s">
        <v>91</v>
      </c>
    </row>
    <row r="138" spans="1:5">
      <c r="A138" s="18" t="s">
        <v>135</v>
      </c>
      <c r="B138" s="10"/>
      <c r="C138" s="22">
        <v>8</v>
      </c>
      <c r="D138" s="23">
        <f>B138*C138</f>
        <v>0</v>
      </c>
      <c r="E138" s="42" t="s">
        <v>91</v>
      </c>
    </row>
    <row r="139" spans="1:5" ht="38.25">
      <c r="A139" s="18" t="s">
        <v>136</v>
      </c>
      <c r="B139" s="10"/>
      <c r="C139" s="22">
        <v>3</v>
      </c>
      <c r="D139" s="23">
        <f>B139*C139</f>
        <v>0</v>
      </c>
      <c r="E139" s="42" t="s">
        <v>91</v>
      </c>
    </row>
    <row r="140" spans="1:5">
      <c r="A140" s="18" t="s">
        <v>137</v>
      </c>
      <c r="B140" s="10"/>
      <c r="C140" s="22">
        <v>6</v>
      </c>
      <c r="D140" s="23">
        <f>B140*C140</f>
        <v>0</v>
      </c>
      <c r="E140" s="42" t="s">
        <v>91</v>
      </c>
    </row>
    <row r="141" spans="1:5">
      <c r="A141" s="110" t="s">
        <v>138</v>
      </c>
      <c r="B141" s="111"/>
      <c r="C141" s="111"/>
      <c r="D141" s="111"/>
      <c r="E141" s="111"/>
    </row>
    <row r="142" spans="1:5">
      <c r="A142" s="111"/>
      <c r="B142" s="111"/>
      <c r="C142" s="111"/>
      <c r="D142" s="111"/>
      <c r="E142" s="111"/>
    </row>
    <row r="143" spans="1:5" ht="25.5">
      <c r="A143" s="18" t="s">
        <v>139</v>
      </c>
      <c r="B143" s="10"/>
      <c r="C143" s="22">
        <v>10</v>
      </c>
      <c r="D143" s="23">
        <f t="shared" ref="D143:D150" si="8">B143*C143</f>
        <v>0</v>
      </c>
      <c r="E143" s="13" t="s">
        <v>17</v>
      </c>
    </row>
    <row r="144" spans="1:5" ht="25.5">
      <c r="A144" s="50" t="s">
        <v>140</v>
      </c>
      <c r="B144" s="10"/>
      <c r="C144" s="22">
        <v>5</v>
      </c>
      <c r="D144" s="23">
        <f t="shared" si="8"/>
        <v>0</v>
      </c>
      <c r="E144" s="13" t="s">
        <v>17</v>
      </c>
    </row>
    <row r="145" spans="1:5" ht="25.5">
      <c r="A145" s="18" t="s">
        <v>141</v>
      </c>
      <c r="B145" s="10"/>
      <c r="C145" s="22">
        <v>7</v>
      </c>
      <c r="D145" s="23">
        <f t="shared" si="8"/>
        <v>0</v>
      </c>
      <c r="E145" s="13" t="s">
        <v>17</v>
      </c>
    </row>
    <row r="146" spans="1:5" ht="25.5">
      <c r="A146" s="18" t="s">
        <v>142</v>
      </c>
      <c r="B146" s="10"/>
      <c r="C146" s="22">
        <v>3</v>
      </c>
      <c r="D146" s="23">
        <f t="shared" si="8"/>
        <v>0</v>
      </c>
      <c r="E146" s="19" t="s">
        <v>17</v>
      </c>
    </row>
    <row r="147" spans="1:5" ht="25.5">
      <c r="A147" s="18" t="s">
        <v>143</v>
      </c>
      <c r="B147" s="10"/>
      <c r="C147" s="22">
        <v>6</v>
      </c>
      <c r="D147" s="23">
        <f t="shared" si="8"/>
        <v>0</v>
      </c>
      <c r="E147" s="19" t="s">
        <v>17</v>
      </c>
    </row>
    <row r="148" spans="1:5" ht="25.5">
      <c r="A148" s="18" t="s">
        <v>144</v>
      </c>
      <c r="B148" s="10"/>
      <c r="C148" s="22">
        <v>3</v>
      </c>
      <c r="D148" s="23">
        <f t="shared" si="8"/>
        <v>0</v>
      </c>
      <c r="E148" s="19" t="s">
        <v>17</v>
      </c>
    </row>
    <row r="149" spans="1:5" ht="25.5">
      <c r="A149" s="18" t="s">
        <v>145</v>
      </c>
      <c r="B149" s="10"/>
      <c r="C149" s="22">
        <v>4</v>
      </c>
      <c r="D149" s="23">
        <f t="shared" si="8"/>
        <v>0</v>
      </c>
      <c r="E149" s="13" t="s">
        <v>17</v>
      </c>
    </row>
    <row r="150" spans="1:5" ht="30">
      <c r="A150" s="90" t="s">
        <v>146</v>
      </c>
      <c r="B150" s="10"/>
      <c r="C150" s="22">
        <v>2</v>
      </c>
      <c r="D150" s="23">
        <f t="shared" si="8"/>
        <v>0</v>
      </c>
      <c r="E150" s="19" t="s">
        <v>17</v>
      </c>
    </row>
    <row r="151" spans="1:5" ht="28.5" customHeight="1">
      <c r="A151" s="91" t="s">
        <v>147</v>
      </c>
      <c r="B151" s="92"/>
      <c r="C151" s="92"/>
      <c r="D151" s="92"/>
      <c r="E151" s="92"/>
    </row>
    <row r="152" spans="1:5">
      <c r="A152" s="18" t="s">
        <v>148</v>
      </c>
      <c r="B152" s="10"/>
      <c r="C152" s="22">
        <v>3</v>
      </c>
      <c r="D152" s="23">
        <f>B152*C152</f>
        <v>0</v>
      </c>
      <c r="E152" s="51" t="s">
        <v>149</v>
      </c>
    </row>
    <row r="153" spans="1:5">
      <c r="A153" s="18" t="s">
        <v>150</v>
      </c>
      <c r="B153" s="10"/>
      <c r="C153" s="22">
        <v>6</v>
      </c>
      <c r="D153" s="23">
        <f>B153*C153</f>
        <v>0</v>
      </c>
      <c r="E153" s="51" t="s">
        <v>149</v>
      </c>
    </row>
    <row r="154" spans="1:5" ht="30.75" customHeight="1">
      <c r="A154" s="91" t="s">
        <v>151</v>
      </c>
      <c r="B154" s="92"/>
      <c r="C154" s="92"/>
      <c r="D154" s="92"/>
      <c r="E154" s="92"/>
    </row>
    <row r="155" spans="1:5">
      <c r="A155" s="18" t="s">
        <v>152</v>
      </c>
      <c r="B155" s="10"/>
      <c r="C155" s="22">
        <v>3</v>
      </c>
      <c r="D155" s="23">
        <f>B155*C155</f>
        <v>0</v>
      </c>
      <c r="E155" s="51" t="s">
        <v>149</v>
      </c>
    </row>
    <row r="156" spans="1:5">
      <c r="A156" s="18" t="s">
        <v>153</v>
      </c>
      <c r="B156" s="10"/>
      <c r="C156" s="22">
        <v>6</v>
      </c>
      <c r="D156" s="23">
        <f>B156*C156</f>
        <v>0</v>
      </c>
      <c r="E156" s="51" t="s">
        <v>149</v>
      </c>
    </row>
    <row r="157" spans="1:5" ht="30" customHeight="1">
      <c r="A157" s="91" t="s">
        <v>154</v>
      </c>
      <c r="B157" s="100"/>
      <c r="C157" s="100"/>
      <c r="D157" s="100"/>
      <c r="E157" s="100"/>
    </row>
    <row r="158" spans="1:5" ht="25.5">
      <c r="A158" s="18" t="s">
        <v>155</v>
      </c>
      <c r="B158" s="10"/>
      <c r="C158" s="22">
        <v>8</v>
      </c>
      <c r="D158" s="23">
        <f t="shared" ref="D158:D165" si="9">B158*C158</f>
        <v>0</v>
      </c>
      <c r="E158" s="51" t="s">
        <v>149</v>
      </c>
    </row>
    <row r="159" spans="1:5" ht="25.5">
      <c r="A159" s="18" t="s">
        <v>156</v>
      </c>
      <c r="B159" s="10"/>
      <c r="C159" s="22">
        <v>5</v>
      </c>
      <c r="D159" s="23">
        <f t="shared" si="9"/>
        <v>0</v>
      </c>
      <c r="E159" s="51" t="s">
        <v>149</v>
      </c>
    </row>
    <row r="160" spans="1:5" ht="25.5">
      <c r="A160" s="18" t="s">
        <v>157</v>
      </c>
      <c r="B160" s="10"/>
      <c r="C160" s="22">
        <v>5</v>
      </c>
      <c r="D160" s="23">
        <f t="shared" si="9"/>
        <v>0</v>
      </c>
      <c r="E160" s="51" t="s">
        <v>149</v>
      </c>
    </row>
    <row r="161" spans="1:5" ht="38.25">
      <c r="A161" s="18" t="s">
        <v>158</v>
      </c>
      <c r="B161" s="10"/>
      <c r="C161" s="22">
        <v>4</v>
      </c>
      <c r="D161" s="23">
        <f t="shared" si="9"/>
        <v>0</v>
      </c>
      <c r="E161" s="51" t="s">
        <v>149</v>
      </c>
    </row>
    <row r="162" spans="1:5" ht="38.25">
      <c r="A162" s="18" t="s">
        <v>159</v>
      </c>
      <c r="B162" s="10"/>
      <c r="C162" s="22">
        <v>4</v>
      </c>
      <c r="D162" s="23">
        <f t="shared" si="9"/>
        <v>0</v>
      </c>
      <c r="E162" s="51" t="s">
        <v>149</v>
      </c>
    </row>
    <row r="163" spans="1:5" ht="51">
      <c r="A163" s="18" t="s">
        <v>160</v>
      </c>
      <c r="B163" s="10"/>
      <c r="C163" s="22">
        <v>3</v>
      </c>
      <c r="D163" s="23">
        <f t="shared" si="9"/>
        <v>0</v>
      </c>
      <c r="E163" s="51" t="s">
        <v>149</v>
      </c>
    </row>
    <row r="164" spans="1:5" ht="38.25">
      <c r="A164" s="18" t="s">
        <v>161</v>
      </c>
      <c r="B164" s="10"/>
      <c r="C164" s="22">
        <v>3</v>
      </c>
      <c r="D164" s="23">
        <f t="shared" si="9"/>
        <v>0</v>
      </c>
      <c r="E164" s="51" t="s">
        <v>149</v>
      </c>
    </row>
    <row r="165" spans="1:5" ht="51">
      <c r="A165" s="18" t="s">
        <v>162</v>
      </c>
      <c r="B165" s="10"/>
      <c r="C165" s="22">
        <v>2</v>
      </c>
      <c r="D165" s="23">
        <f t="shared" si="9"/>
        <v>0</v>
      </c>
      <c r="E165" s="51" t="s">
        <v>149</v>
      </c>
    </row>
    <row r="166" spans="1:5">
      <c r="A166" s="91" t="s">
        <v>163</v>
      </c>
      <c r="B166" s="100"/>
      <c r="C166" s="100"/>
      <c r="D166" s="100"/>
      <c r="E166" s="100"/>
    </row>
    <row r="167" spans="1:5">
      <c r="A167" s="9" t="s">
        <v>164</v>
      </c>
      <c r="B167" s="43"/>
      <c r="C167" s="24">
        <v>5</v>
      </c>
      <c r="D167" s="25">
        <f>B167*C167</f>
        <v>0</v>
      </c>
      <c r="E167" s="44" t="s">
        <v>17</v>
      </c>
    </row>
    <row r="168" spans="1:5">
      <c r="A168" s="108"/>
      <c r="B168" s="100"/>
      <c r="C168" s="100"/>
      <c r="D168" s="100"/>
      <c r="E168" s="100"/>
    </row>
    <row r="169" spans="1:5">
      <c r="A169" s="91" t="s">
        <v>165</v>
      </c>
      <c r="B169" s="100"/>
      <c r="C169" s="100"/>
      <c r="D169" s="34">
        <f>SUM(D167:D167,D130:D134,D136:D140,D143:D150,D152:D153,D155:D156,D158:D165)</f>
        <v>0</v>
      </c>
      <c r="E169" s="35"/>
    </row>
    <row r="170" spans="1:5">
      <c r="A170" s="36"/>
      <c r="B170" s="37"/>
      <c r="C170" s="37"/>
      <c r="D170" s="37"/>
      <c r="E170" s="35"/>
    </row>
    <row r="171" spans="1:5">
      <c r="A171" s="98" t="s">
        <v>166</v>
      </c>
      <c r="B171" s="99"/>
      <c r="C171" s="99"/>
      <c r="D171" s="99"/>
      <c r="E171" s="99"/>
    </row>
    <row r="172" spans="1:5" ht="25.5">
      <c r="A172" s="52" t="s">
        <v>97</v>
      </c>
      <c r="B172" s="52" t="s">
        <v>167</v>
      </c>
      <c r="C172" s="52" t="s">
        <v>12</v>
      </c>
      <c r="D172" s="52" t="s">
        <v>13</v>
      </c>
      <c r="E172" s="8" t="s">
        <v>14</v>
      </c>
    </row>
    <row r="173" spans="1:5">
      <c r="A173" s="116" t="s">
        <v>168</v>
      </c>
      <c r="B173" s="92"/>
      <c r="C173" s="92"/>
      <c r="D173" s="92"/>
      <c r="E173" s="92"/>
    </row>
    <row r="174" spans="1:5">
      <c r="A174" s="53" t="s">
        <v>169</v>
      </c>
      <c r="B174" s="54"/>
      <c r="C174" s="30">
        <v>5</v>
      </c>
      <c r="D174" s="31">
        <f>B174*C174</f>
        <v>0</v>
      </c>
      <c r="E174" s="51" t="s">
        <v>149</v>
      </c>
    </row>
    <row r="175" spans="1:5" ht="29.25" customHeight="1">
      <c r="A175" s="91" t="s">
        <v>170</v>
      </c>
      <c r="B175" s="92"/>
      <c r="C175" s="92"/>
      <c r="D175" s="92"/>
      <c r="E175" s="92"/>
    </row>
    <row r="176" spans="1:5" ht="27.75" customHeight="1">
      <c r="A176" s="117" t="s">
        <v>171</v>
      </c>
      <c r="B176" s="119"/>
      <c r="C176" s="121">
        <v>4</v>
      </c>
      <c r="D176" s="123">
        <f>B176*C176</f>
        <v>0</v>
      </c>
      <c r="E176" s="125" t="s">
        <v>149</v>
      </c>
    </row>
    <row r="177" spans="1:5" ht="28.5" customHeight="1">
      <c r="A177" s="118"/>
      <c r="B177" s="120"/>
      <c r="C177" s="122"/>
      <c r="D177" s="124"/>
      <c r="E177" s="126"/>
    </row>
    <row r="178" spans="1:5">
      <c r="A178" s="91" t="s">
        <v>172</v>
      </c>
      <c r="B178" s="92"/>
      <c r="C178" s="92"/>
      <c r="D178" s="92"/>
      <c r="E178" s="92"/>
    </row>
    <row r="179" spans="1:5" ht="25.5">
      <c r="A179" s="18" t="s">
        <v>173</v>
      </c>
      <c r="B179" s="10"/>
      <c r="C179" s="22">
        <v>5</v>
      </c>
      <c r="D179" s="23">
        <f>B179*C179</f>
        <v>0</v>
      </c>
      <c r="E179" s="42" t="s">
        <v>17</v>
      </c>
    </row>
    <row r="180" spans="1:5" ht="25.5">
      <c r="A180" s="18" t="s">
        <v>174</v>
      </c>
      <c r="B180" s="10"/>
      <c r="C180" s="22">
        <v>4</v>
      </c>
      <c r="D180" s="23">
        <f>B180*C180</f>
        <v>0</v>
      </c>
      <c r="E180" s="55" t="s">
        <v>17</v>
      </c>
    </row>
    <row r="181" spans="1:5" ht="30">
      <c r="A181" s="18" t="s">
        <v>175</v>
      </c>
      <c r="B181" s="10"/>
      <c r="C181" s="22">
        <v>3</v>
      </c>
      <c r="D181" s="23">
        <f>B181*C181</f>
        <v>0</v>
      </c>
      <c r="E181" s="19" t="s">
        <v>176</v>
      </c>
    </row>
    <row r="182" spans="1:5">
      <c r="A182" s="91" t="s">
        <v>177</v>
      </c>
      <c r="B182" s="92"/>
      <c r="C182" s="92"/>
      <c r="D182" s="92"/>
      <c r="E182" s="92"/>
    </row>
    <row r="183" spans="1:5">
      <c r="A183" s="18" t="s">
        <v>178</v>
      </c>
      <c r="B183" s="10"/>
      <c r="C183" s="22">
        <v>4</v>
      </c>
      <c r="D183" s="23">
        <f>B183*C183</f>
        <v>0</v>
      </c>
      <c r="E183" s="42" t="s">
        <v>179</v>
      </c>
    </row>
    <row r="184" spans="1:5">
      <c r="A184" s="18" t="s">
        <v>180</v>
      </c>
      <c r="B184" s="10"/>
      <c r="C184" s="22">
        <v>2</v>
      </c>
      <c r="D184" s="23">
        <f t="shared" ref="D184:D192" si="10">B184*C184</f>
        <v>0</v>
      </c>
      <c r="E184" s="42" t="s">
        <v>179</v>
      </c>
    </row>
    <row r="185" spans="1:5">
      <c r="A185" s="18" t="s">
        <v>181</v>
      </c>
      <c r="B185" s="10"/>
      <c r="C185" s="22">
        <v>8</v>
      </c>
      <c r="D185" s="23">
        <f t="shared" si="10"/>
        <v>0</v>
      </c>
      <c r="E185" s="42" t="s">
        <v>179</v>
      </c>
    </row>
    <row r="186" spans="1:5">
      <c r="A186" s="18" t="s">
        <v>182</v>
      </c>
      <c r="B186" s="10"/>
      <c r="C186" s="22">
        <v>4</v>
      </c>
      <c r="D186" s="23">
        <f t="shared" si="10"/>
        <v>0</v>
      </c>
      <c r="E186" s="42" t="s">
        <v>179</v>
      </c>
    </row>
    <row r="187" spans="1:5">
      <c r="A187" s="18" t="s">
        <v>183</v>
      </c>
      <c r="B187" s="10"/>
      <c r="C187" s="22">
        <v>8</v>
      </c>
      <c r="D187" s="23">
        <f t="shared" si="10"/>
        <v>0</v>
      </c>
      <c r="E187" s="42" t="s">
        <v>179</v>
      </c>
    </row>
    <row r="188" spans="1:5">
      <c r="A188" s="18" t="s">
        <v>184</v>
      </c>
      <c r="B188" s="10"/>
      <c r="C188" s="22">
        <v>4</v>
      </c>
      <c r="D188" s="23">
        <f t="shared" si="10"/>
        <v>0</v>
      </c>
      <c r="E188" s="42" t="s">
        <v>179</v>
      </c>
    </row>
    <row r="189" spans="1:5">
      <c r="A189" s="9" t="s">
        <v>185</v>
      </c>
      <c r="B189" s="14"/>
      <c r="C189" s="32">
        <v>12</v>
      </c>
      <c r="D189" s="25">
        <f t="shared" si="10"/>
        <v>0</v>
      </c>
      <c r="E189" s="44" t="s">
        <v>179</v>
      </c>
    </row>
    <row r="190" spans="1:5">
      <c r="A190" s="9" t="s">
        <v>186</v>
      </c>
      <c r="B190" s="43"/>
      <c r="C190" s="24">
        <v>6</v>
      </c>
      <c r="D190" s="25">
        <f t="shared" si="10"/>
        <v>0</v>
      </c>
      <c r="E190" s="44" t="s">
        <v>179</v>
      </c>
    </row>
    <row r="191" spans="1:5">
      <c r="A191" s="9" t="s">
        <v>187</v>
      </c>
      <c r="B191" s="43"/>
      <c r="C191" s="24">
        <v>4</v>
      </c>
      <c r="D191" s="25">
        <f t="shared" si="10"/>
        <v>0</v>
      </c>
      <c r="E191" s="42" t="s">
        <v>179</v>
      </c>
    </row>
    <row r="192" spans="1:5">
      <c r="A192" s="9" t="s">
        <v>188</v>
      </c>
      <c r="B192" s="43"/>
      <c r="C192" s="24">
        <v>2</v>
      </c>
      <c r="D192" s="25">
        <f t="shared" si="10"/>
        <v>0</v>
      </c>
      <c r="E192" s="44" t="s">
        <v>179</v>
      </c>
    </row>
    <row r="193" spans="1:5">
      <c r="A193" s="91" t="s">
        <v>189</v>
      </c>
      <c r="B193" s="100"/>
      <c r="C193" s="100"/>
      <c r="D193" s="100"/>
      <c r="E193" s="100"/>
    </row>
    <row r="194" spans="1:5">
      <c r="A194" s="18" t="s">
        <v>190</v>
      </c>
      <c r="B194" s="56"/>
      <c r="C194" s="57">
        <v>2</v>
      </c>
      <c r="D194" s="23">
        <f>B194*C194</f>
        <v>0</v>
      </c>
      <c r="E194" s="42" t="s">
        <v>17</v>
      </c>
    </row>
    <row r="195" spans="1:5">
      <c r="A195" s="108"/>
      <c r="B195" s="100"/>
      <c r="C195" s="100"/>
      <c r="D195" s="100"/>
      <c r="E195" s="100"/>
    </row>
    <row r="196" spans="1:5">
      <c r="A196" s="91" t="s">
        <v>191</v>
      </c>
      <c r="B196" s="100"/>
      <c r="C196" s="100"/>
      <c r="D196" s="34">
        <f>SUM(D174,D176,D179:D181,D183:D192,D194)</f>
        <v>0</v>
      </c>
      <c r="E196" s="48"/>
    </row>
    <row r="197" spans="1:5">
      <c r="A197" s="58"/>
      <c r="B197" s="37"/>
      <c r="C197" s="37"/>
      <c r="D197" s="37"/>
      <c r="E197" s="37"/>
    </row>
    <row r="198" spans="1:5">
      <c r="A198" s="91" t="s">
        <v>192</v>
      </c>
      <c r="B198" s="100"/>
      <c r="C198" s="100"/>
      <c r="D198" s="34">
        <f>D$196+D$169+D$124+D$101+D$62</f>
        <v>0</v>
      </c>
      <c r="E198" s="59"/>
    </row>
    <row r="199" spans="1:5">
      <c r="A199" s="60"/>
      <c r="B199" s="61"/>
      <c r="C199" s="61"/>
      <c r="D199" s="61"/>
      <c r="E199" s="61"/>
    </row>
    <row r="200" spans="1:5">
      <c r="A200" s="62"/>
      <c r="B200" s="61"/>
      <c r="C200" s="61"/>
      <c r="D200" s="61"/>
      <c r="E200" s="61"/>
    </row>
    <row r="201" spans="1:5">
      <c r="A201" s="130" t="s">
        <v>193</v>
      </c>
      <c r="B201" s="130"/>
      <c r="C201" s="130"/>
      <c r="D201" s="130"/>
      <c r="E201" s="131"/>
    </row>
    <row r="202" spans="1:5">
      <c r="A202" s="131"/>
      <c r="B202" s="131"/>
      <c r="C202" s="131"/>
      <c r="D202" s="131"/>
      <c r="E202" s="131"/>
    </row>
    <row r="203" spans="1:5">
      <c r="A203" s="131"/>
      <c r="B203" s="131"/>
      <c r="C203" s="131"/>
      <c r="D203" s="131"/>
      <c r="E203" s="131"/>
    </row>
    <row r="204" spans="1:5">
      <c r="A204" s="63"/>
      <c r="B204" s="63"/>
      <c r="C204" s="63"/>
      <c r="D204" s="63"/>
      <c r="E204" s="63"/>
    </row>
    <row r="205" spans="1:5">
      <c r="A205" s="63"/>
      <c r="B205" s="63"/>
      <c r="C205" s="63"/>
      <c r="D205" s="63"/>
      <c r="E205" s="63"/>
    </row>
    <row r="206" spans="1:5">
      <c r="A206" s="60" t="s">
        <v>194</v>
      </c>
      <c r="B206" s="61"/>
      <c r="C206" s="61"/>
      <c r="D206" s="61"/>
      <c r="E206" s="61"/>
    </row>
    <row r="207" spans="1:5">
      <c r="A207" s="60"/>
      <c r="B207" s="61"/>
      <c r="C207" s="61"/>
      <c r="D207" s="61"/>
      <c r="E207" s="61"/>
    </row>
    <row r="208" spans="1:5">
      <c r="A208" s="60" t="s">
        <v>195</v>
      </c>
      <c r="B208" s="61"/>
      <c r="C208" s="61"/>
      <c r="D208" s="61"/>
      <c r="E208" s="61"/>
    </row>
    <row r="209" spans="1:5">
      <c r="A209" s="60"/>
      <c r="B209" s="61"/>
      <c r="C209" s="61"/>
      <c r="D209" s="61"/>
      <c r="E209" s="61"/>
    </row>
    <row r="210" spans="1:5">
      <c r="A210" s="64" t="s">
        <v>196</v>
      </c>
      <c r="B210" s="61"/>
      <c r="C210" s="61"/>
      <c r="D210" s="61"/>
      <c r="E210" s="61"/>
    </row>
    <row r="211" spans="1:5" ht="31.5" customHeight="1">
      <c r="A211" s="132" t="s">
        <v>197</v>
      </c>
      <c r="B211" s="133"/>
      <c r="C211" s="133"/>
      <c r="D211" s="133"/>
      <c r="E211" s="133"/>
    </row>
    <row r="212" spans="1:5">
      <c r="A212" s="134" t="s">
        <v>198</v>
      </c>
      <c r="B212" s="135"/>
      <c r="C212" s="135"/>
      <c r="D212" s="135"/>
      <c r="E212" s="135"/>
    </row>
    <row r="213" spans="1:5">
      <c r="A213" s="135"/>
      <c r="B213" s="135"/>
      <c r="C213" s="135"/>
      <c r="D213" s="135"/>
      <c r="E213" s="135"/>
    </row>
    <row r="218" spans="1:5">
      <c r="A218" s="65" t="s">
        <v>199</v>
      </c>
      <c r="B218" s="66"/>
      <c r="C218" s="67"/>
      <c r="D218" s="67"/>
      <c r="E218" s="67"/>
    </row>
    <row r="219" spans="1:5" ht="15.75" thickBot="1">
      <c r="A219" s="60"/>
      <c r="B219" s="61"/>
      <c r="C219" s="67"/>
      <c r="D219" s="67"/>
      <c r="E219" s="67"/>
    </row>
    <row r="220" spans="1:5" ht="15.75" thickBot="1">
      <c r="A220" s="68" t="s">
        <v>200</v>
      </c>
      <c r="B220" s="69" t="s">
        <v>201</v>
      </c>
      <c r="C220" s="67"/>
      <c r="D220" s="67"/>
      <c r="E220" s="67"/>
    </row>
    <row r="221" spans="1:5">
      <c r="A221" s="70" t="s">
        <v>202</v>
      </c>
      <c r="B221" s="71">
        <f>D62</f>
        <v>0</v>
      </c>
      <c r="C221" s="67"/>
      <c r="D221" s="67"/>
      <c r="E221" s="67"/>
    </row>
    <row r="222" spans="1:5">
      <c r="A222" s="72" t="s">
        <v>203</v>
      </c>
      <c r="B222" s="73">
        <f>D101</f>
        <v>0</v>
      </c>
      <c r="C222" s="67"/>
      <c r="D222" s="67"/>
      <c r="E222" s="67"/>
    </row>
    <row r="223" spans="1:5">
      <c r="A223" s="72" t="s">
        <v>204</v>
      </c>
      <c r="B223" s="74">
        <f>D124</f>
        <v>0</v>
      </c>
      <c r="C223" s="61"/>
      <c r="D223" s="61"/>
      <c r="E223" s="61"/>
    </row>
    <row r="224" spans="1:5" ht="25.5">
      <c r="A224" s="72" t="s">
        <v>205</v>
      </c>
      <c r="B224" s="74">
        <f>D169</f>
        <v>0</v>
      </c>
      <c r="C224" s="61"/>
      <c r="D224" s="61"/>
      <c r="E224" s="61"/>
    </row>
    <row r="225" spans="1:5" ht="26.25" thickBot="1">
      <c r="A225" s="75" t="s">
        <v>206</v>
      </c>
      <c r="B225" s="76">
        <f>D196</f>
        <v>0</v>
      </c>
      <c r="C225" s="61"/>
      <c r="D225" s="61"/>
      <c r="E225" s="61"/>
    </row>
    <row r="226" spans="1:5" ht="15.75" thickBot="1">
      <c r="A226" s="77"/>
      <c r="B226" s="61"/>
      <c r="C226" s="61"/>
      <c r="D226" s="61"/>
      <c r="E226" s="61"/>
    </row>
    <row r="227" spans="1:5" ht="15.75" thickBot="1">
      <c r="A227" s="78" t="s">
        <v>207</v>
      </c>
      <c r="B227" s="79">
        <f>SUM(B221:B225)</f>
        <v>0</v>
      </c>
      <c r="C227" s="61"/>
      <c r="D227" s="61"/>
      <c r="E227" s="61"/>
    </row>
    <row r="228" spans="1:5">
      <c r="C228" s="61"/>
      <c r="D228" s="61"/>
      <c r="E228" s="61"/>
    </row>
    <row r="229" spans="1:5">
      <c r="C229" s="61"/>
      <c r="D229" s="61"/>
      <c r="E229" s="61"/>
    </row>
    <row r="230" spans="1:5">
      <c r="C230" s="61"/>
      <c r="D230" s="61"/>
      <c r="E230" s="61"/>
    </row>
    <row r="231" spans="1:5">
      <c r="A231" s="60"/>
      <c r="B231" s="61"/>
      <c r="C231" s="61"/>
      <c r="D231" s="61"/>
      <c r="E231" s="61"/>
    </row>
    <row r="232" spans="1:5">
      <c r="A232" s="77" t="s">
        <v>208</v>
      </c>
      <c r="B232" s="77"/>
      <c r="C232" s="77"/>
      <c r="D232" s="77"/>
      <c r="E232" s="77"/>
    </row>
    <row r="233" spans="1:5" ht="15.75" thickBot="1">
      <c r="A233" s="60"/>
      <c r="B233" s="61"/>
      <c r="C233" s="61"/>
      <c r="D233" s="61"/>
      <c r="E233" s="61"/>
    </row>
    <row r="234" spans="1:5" ht="27" customHeight="1" thickBot="1">
      <c r="A234" s="80" t="s">
        <v>209</v>
      </c>
      <c r="B234" s="136" t="s">
        <v>210</v>
      </c>
      <c r="C234" s="137"/>
      <c r="D234" s="138"/>
      <c r="E234" s="81" t="s">
        <v>211</v>
      </c>
    </row>
    <row r="235" spans="1:5" ht="32.25" customHeight="1">
      <c r="A235" s="82" t="s">
        <v>212</v>
      </c>
      <c r="B235" s="139" t="s">
        <v>215</v>
      </c>
      <c r="C235" s="140"/>
      <c r="D235" s="141"/>
      <c r="E235" s="83"/>
    </row>
    <row r="236" spans="1:5" ht="30.75" customHeight="1">
      <c r="A236" s="84" t="s">
        <v>213</v>
      </c>
      <c r="B236" s="142" t="s">
        <v>216</v>
      </c>
      <c r="C236" s="143"/>
      <c r="D236" s="144"/>
      <c r="E236" s="85"/>
    </row>
    <row r="237" spans="1:5" ht="31.5" customHeight="1" thickBot="1">
      <c r="A237" s="86" t="s">
        <v>213</v>
      </c>
      <c r="B237" s="127" t="s">
        <v>217</v>
      </c>
      <c r="C237" s="128"/>
      <c r="D237" s="129"/>
      <c r="E237" s="87"/>
    </row>
    <row r="238" spans="1:5">
      <c r="A238" s="77"/>
      <c r="B238" s="61"/>
      <c r="C238" s="61"/>
      <c r="D238" s="61"/>
      <c r="E238" s="61"/>
    </row>
    <row r="239" spans="1:5">
      <c r="A239" s="60"/>
      <c r="B239" s="61"/>
      <c r="C239" s="61"/>
      <c r="D239" s="61"/>
      <c r="E239" s="61"/>
    </row>
    <row r="240" spans="1:5">
      <c r="A240" s="60" t="s">
        <v>214</v>
      </c>
      <c r="B240" s="61"/>
      <c r="C240" s="61"/>
      <c r="D240" s="61"/>
      <c r="E240" s="61"/>
    </row>
  </sheetData>
  <sheetProtection sheet="1" objects="1" scenarios="1"/>
  <mergeCells count="75">
    <mergeCell ref="B237:D237"/>
    <mergeCell ref="A182:E182"/>
    <mergeCell ref="A193:E193"/>
    <mergeCell ref="A195:E195"/>
    <mergeCell ref="A196:C196"/>
    <mergeCell ref="A198:C198"/>
    <mergeCell ref="A201:E203"/>
    <mergeCell ref="A211:E211"/>
    <mergeCell ref="A212:E213"/>
    <mergeCell ref="B234:D234"/>
    <mergeCell ref="B235:D235"/>
    <mergeCell ref="B236:D236"/>
    <mergeCell ref="A178:E178"/>
    <mergeCell ref="A166:E166"/>
    <mergeCell ref="A168:E168"/>
    <mergeCell ref="A169:C169"/>
    <mergeCell ref="A171:E171"/>
    <mergeCell ref="A173:E173"/>
    <mergeCell ref="A175:E175"/>
    <mergeCell ref="A176:A177"/>
    <mergeCell ref="B176:B177"/>
    <mergeCell ref="C176:C177"/>
    <mergeCell ref="D176:D177"/>
    <mergeCell ref="E176:E177"/>
    <mergeCell ref="A157:E157"/>
    <mergeCell ref="A125:E125"/>
    <mergeCell ref="A126:E126"/>
    <mergeCell ref="A127:A128"/>
    <mergeCell ref="B127:B128"/>
    <mergeCell ref="C127:C128"/>
    <mergeCell ref="D127:D128"/>
    <mergeCell ref="E127:E128"/>
    <mergeCell ref="A129:E129"/>
    <mergeCell ref="A135:D135"/>
    <mergeCell ref="A141:E142"/>
    <mergeCell ref="A151:E151"/>
    <mergeCell ref="A154:E154"/>
    <mergeCell ref="A124:C124"/>
    <mergeCell ref="A84:E84"/>
    <mergeCell ref="A88:E88"/>
    <mergeCell ref="A92:E93"/>
    <mergeCell ref="A95:E95"/>
    <mergeCell ref="A98:E98"/>
    <mergeCell ref="A100:E100"/>
    <mergeCell ref="A101:C101"/>
    <mergeCell ref="A103:E103"/>
    <mergeCell ref="A105:E106"/>
    <mergeCell ref="A118:E118"/>
    <mergeCell ref="A123:E123"/>
    <mergeCell ref="A74:E75"/>
    <mergeCell ref="A34:E34"/>
    <mergeCell ref="A43:E43"/>
    <mergeCell ref="A54:E54"/>
    <mergeCell ref="A55:A57"/>
    <mergeCell ref="B55:B57"/>
    <mergeCell ref="C55:C57"/>
    <mergeCell ref="D55:D57"/>
    <mergeCell ref="E55:E57"/>
    <mergeCell ref="A58:E58"/>
    <mergeCell ref="A61:E61"/>
    <mergeCell ref="A62:C62"/>
    <mergeCell ref="A64:E64"/>
    <mergeCell ref="A66:E67"/>
    <mergeCell ref="A27:E27"/>
    <mergeCell ref="A1:E1"/>
    <mergeCell ref="A2:E2"/>
    <mergeCell ref="A3:E3"/>
    <mergeCell ref="A4:E4"/>
    <mergeCell ref="B6:E6"/>
    <mergeCell ref="B7:E7"/>
    <mergeCell ref="B8:E8"/>
    <mergeCell ref="B9:E9"/>
    <mergeCell ref="A11:E11"/>
    <mergeCell ref="A13:E13"/>
    <mergeCell ref="A15:E15"/>
  </mergeCells>
  <pageMargins left="0.70866141732283461" right="0.19685039370078741" top="0.74803149606299213" bottom="0.74803149606299213" header="0.31496062992125984" footer="0.31496062992125984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CSS.IICT-BAS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Andreev</dc:creator>
  <cp:lastModifiedBy>admin</cp:lastModifiedBy>
  <cp:lastPrinted>2016-09-13T07:40:22Z</cp:lastPrinted>
  <dcterms:created xsi:type="dcterms:W3CDTF">2016-09-12T13:39:07Z</dcterms:created>
  <dcterms:modified xsi:type="dcterms:W3CDTF">2016-10-27T08:45:27Z</dcterms:modified>
</cp:coreProperties>
</file>