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>
    <definedName name="_xlnm.Print_Area" localSheetId="0">'Sheet1'!$A$1:$E$245</definedName>
  </definedNames>
  <calcPr fullCalcOnLoad="1"/>
</workbook>
</file>

<file path=xl/sharedStrings.xml><?xml version="1.0" encoding="utf-8"?>
<sst xmlns="http://schemas.openxmlformats.org/spreadsheetml/2006/main" count="342" uniqueCount="215">
  <si>
    <t>ОБЩА СУМА</t>
  </si>
  <si>
    <t>1.5. Привлечени финансови средства</t>
  </si>
  <si>
    <t>1.6. Дисертации</t>
  </si>
  <si>
    <t>1.6.1. Защитена дисертация за ОНС "Доктор"</t>
  </si>
  <si>
    <t>1.6.2. Защитена дисертация за "Доктор на науките"</t>
  </si>
  <si>
    <t>II. НАУЧНО-ПРИЛОЖНА ДЕЙНОСТ</t>
  </si>
  <si>
    <t>2.2.1. Патенти в чужбина</t>
  </si>
  <si>
    <t>2.2.2. Продаден лиценз в чужбина</t>
  </si>
  <si>
    <t>2.2.3. Авторски права върху програмни продукти, промишлени образци, полезни модели и регистрирани марки в чужбина</t>
  </si>
  <si>
    <t>2.2.4. Патенти у нас</t>
  </si>
  <si>
    <t>2.2.6. Авторски права върху програмни продукти, промишлени образци, полезни модели и регистрирани марки у нас</t>
  </si>
  <si>
    <t>2.2.7. Заявен патент в чужбина</t>
  </si>
  <si>
    <t>2.2.8. Заявен патент в България</t>
  </si>
  <si>
    <t>2.3. Съставителска дейност</t>
  </si>
  <si>
    <t>2.4.1. Научно-популярна книга</t>
  </si>
  <si>
    <t>2.4.2. Научно-популярна статия</t>
  </si>
  <si>
    <t>2.5.1. Създаване на програмни и информационни продукти</t>
  </si>
  <si>
    <t>2.6. Сервизна дейност</t>
  </si>
  <si>
    <t xml:space="preserve">2.6.1. Извършване на регулярна сервизна дейност от учени </t>
  </si>
  <si>
    <t>2.7. Привлечени финансови средства</t>
  </si>
  <si>
    <t>III. УЧЕБНО-ОБРАЗОВАТЕЛНА ДЕЙНОСТ</t>
  </si>
  <si>
    <t xml:space="preserve">4.1.2. Научен секретар на БАН  </t>
  </si>
  <si>
    <t xml:space="preserve">4.2.2. Зам.-председател, секретар на  НС </t>
  </si>
  <si>
    <t xml:space="preserve">4.2.3. Член на  НС </t>
  </si>
  <si>
    <t>4.3. Участие в организационни и програмни комитети на международни и национални научни форуми</t>
  </si>
  <si>
    <t>4.4. Участие в научни, експертни съвети, комисии и други в областта на науката и висшето образование у нас и в чужбина</t>
  </si>
  <si>
    <t>4.4.1. У нас</t>
  </si>
  <si>
    <t>4.4.2. В чужбина</t>
  </si>
  <si>
    <t>4.5. Участие в органи на управление на научни учреждения, организации и ВУ у нас и в чужбина</t>
  </si>
  <si>
    <t>4.7. Награди</t>
  </si>
  <si>
    <t>5.3. Експертна, консултантска и друга дейност в помощ на институции и органи на управление</t>
  </si>
  <si>
    <t>5.3.2.  Експертна дейност в помощ на институции и органи на управление</t>
  </si>
  <si>
    <t>5.3.3.  Консултантска дейност в помощ на институции и органи на управление</t>
  </si>
  <si>
    <t>5.4. Публична рецензентска дейност</t>
  </si>
  <si>
    <t>Дата:</t>
  </si>
  <si>
    <t>Подпис на атестирания:</t>
  </si>
  <si>
    <t>1.3. НАУЧНИ ФОРУМИ (КОНФЕРЕНЦИЯ/КОНГРЕС)</t>
  </si>
  <si>
    <t>3.2.1. Научен ръководител на защитили докторанти</t>
  </si>
  <si>
    <t>5.5. Анонимна рецензентска дейност</t>
  </si>
  <si>
    <r>
      <t>Секция/Лаборатория:</t>
    </r>
    <r>
      <rPr>
        <sz val="10"/>
        <rFont val="Arial"/>
        <family val="2"/>
      </rPr>
      <t xml:space="preserve"> </t>
    </r>
  </si>
  <si>
    <t>3.2.4.  Ръководство на специализанти и др.</t>
  </si>
  <si>
    <t>V. ЕКСПЕРТНА  ДЕЙНОСТ</t>
  </si>
  <si>
    <t>ИНСТИТУТ ПО ИНФОРМАЦИОННИ И КОМУНИКАЦИОННИ ТЕХНОЛОГИИ – БАН</t>
  </si>
  <si>
    <t>АТЕСТАЦИОННА КАРТА ЗА УЧЕН</t>
  </si>
  <si>
    <t>I. НАУЧНО-ИЗСЛЕДОВАТЕЛСКА ДЕЙНОСТ</t>
  </si>
  <si>
    <t>Показатели за оценка</t>
  </si>
  <si>
    <t>Брой (А)</t>
  </si>
  <si>
    <t>Оценъчни точки (В)</t>
  </si>
  <si>
    <t>Общ брой точки (АхВ)</t>
  </si>
  <si>
    <t>1.1. ПУБЛИКАЦИИ</t>
  </si>
  <si>
    <t>1.2. Цитирания (без автоцитирания) за отчетния период</t>
  </si>
  <si>
    <t>1.4. НАУЧНИ ПРОЕКТИ</t>
  </si>
  <si>
    <t xml:space="preserve">2.2.5. Продаден лиценз в България </t>
  </si>
  <si>
    <t>2.4.3. Лекции и други обществени изяви за популяризиране на научни постижения</t>
  </si>
  <si>
    <t>1 т. на 1000 лв.</t>
  </si>
  <si>
    <t xml:space="preserve">Показатели за оценка </t>
  </si>
  <si>
    <t xml:space="preserve">3.1. Преподавателска дейност (лекции, упражнения, учебници, помагала, изпитни комисии) </t>
  </si>
  <si>
    <t xml:space="preserve">3.1.1. Часове лекции в ЦО-БАН </t>
  </si>
  <si>
    <t xml:space="preserve">3.1.3. Часове упражнения в ЦО-БАН </t>
  </si>
  <si>
    <t xml:space="preserve">3.1.5. Учебници за студенти – висше образование </t>
  </si>
  <si>
    <t>3.1.6. Учебници за ученици за начално и средно образование</t>
  </si>
  <si>
    <t xml:space="preserve">3.1.7. Учебни помагала за студенти – висше образование </t>
  </si>
  <si>
    <t xml:space="preserve">3.1.8. Учебни помагала за ученици за начално и средно образование </t>
  </si>
  <si>
    <t xml:space="preserve">3.2. Ръководство на дипломанти, специализанти и докторанти </t>
  </si>
  <si>
    <t xml:space="preserve">4.1. Участие в органи на управление на БАН </t>
  </si>
  <si>
    <t xml:space="preserve">4.1.3. Член на Управителния съвет на БАН </t>
  </si>
  <si>
    <t xml:space="preserve">4.1.4. Член на Общото събрание на БАН </t>
  </si>
  <si>
    <t>4.1.5. Член на експертна комисия или друга структура с експертни функции към управителните органи на БАН</t>
  </si>
  <si>
    <t>4.2.1. Директор, зам.-директор, научен секретар, председател на ОС, председател на научен съвет</t>
  </si>
  <si>
    <t xml:space="preserve">4.2.5. Ръководител на секция (лаборатория, сектор) </t>
  </si>
  <si>
    <t xml:space="preserve">4.6. Участие в редакционни колегии и съвети на национални, чуждестранни и международни научни издания </t>
  </si>
  <si>
    <t xml:space="preserve">5.1. Участие в държавни и правителствени органи </t>
  </si>
  <si>
    <t xml:space="preserve">5.1.1. Участие в държавни и правителствени органи </t>
  </si>
  <si>
    <t xml:space="preserve">5.2. Участие в национални и международни съвети, комисии и други обществени органи и организации </t>
  </si>
  <si>
    <t>5.3.1.  Становища в помощ на институции и органи на управление</t>
  </si>
  <si>
    <t xml:space="preserve">5.4.1. Рецензия за ОНС "доктор" </t>
  </si>
  <si>
    <t>Обобщаваща таблица</t>
  </si>
  <si>
    <t xml:space="preserve">Дейности </t>
  </si>
  <si>
    <t xml:space="preserve">Точки </t>
  </si>
  <si>
    <t xml:space="preserve">І. Научно-изследователска дейност </t>
  </si>
  <si>
    <t xml:space="preserve">ІІ. Приложна дейност </t>
  </si>
  <si>
    <t xml:space="preserve">ІІІ. Учебно-образователна дейност </t>
  </si>
  <si>
    <t xml:space="preserve">ІV. Научно-организационна и научно-административна дейност </t>
  </si>
  <si>
    <t xml:space="preserve">V. Експертна дейност, осъществена в качеството на учен в БАН </t>
  </si>
  <si>
    <t>ОБЩ БРОЙ ТОЧКИ:</t>
  </si>
  <si>
    <t>АТЕСТАЦИОННА КОМИСИЯ</t>
  </si>
  <si>
    <t>Длъжност</t>
  </si>
  <si>
    <t>Звание и степен, име, презиме, фамилия</t>
  </si>
  <si>
    <t>Подпис</t>
  </si>
  <si>
    <t>Председател</t>
  </si>
  <si>
    <t>Зам. председател</t>
  </si>
  <si>
    <t>Секретар</t>
  </si>
  <si>
    <t>Член</t>
  </si>
  <si>
    <t xml:space="preserve">Дата: </t>
  </si>
  <si>
    <t>Показател</t>
  </si>
  <si>
    <t>/участ.</t>
  </si>
  <si>
    <t>/бр.</t>
  </si>
  <si>
    <t>/год.</t>
  </si>
  <si>
    <t>/час</t>
  </si>
  <si>
    <t>/бр. (или год.)</t>
  </si>
  <si>
    <t>/бр</t>
  </si>
  <si>
    <t>Име, презиме, фамилия:</t>
  </si>
  <si>
    <t>Забележка</t>
  </si>
  <si>
    <t>Научна  степен:</t>
  </si>
  <si>
    <t>Научно звание:</t>
  </si>
  <si>
    <t>Долуподписаният ..............................................................  декларирам, че данните в колона „А” на таблиците в Раздели 1 – 5 на Атестационната карта съм попълнил собственоръчно и нося отговорност за тяхната достоверност.</t>
  </si>
  <si>
    <t xml:space="preserve">Брой (A) </t>
  </si>
  <si>
    <t>Оценъчни точки (B)</t>
  </si>
  <si>
    <t>Общ брой точки (AxB)</t>
  </si>
  <si>
    <t>Брой  (А)</t>
  </si>
  <si>
    <t>Указания при попълване:</t>
  </si>
  <si>
    <t>КЛЕТКИТЕ ОЦВЕТЕНИ В ЗЕЛЕНО СЕ ЗАПЪЛВАТ</t>
  </si>
  <si>
    <t xml:space="preserve">5.5.1. Анонимна рецензентска дейност </t>
  </si>
  <si>
    <t>в съответствие с Член 58 от Устава на БАН и решение на ОС на БАН от 15.07.2013 г.</t>
  </si>
  <si>
    <t xml:space="preserve">за оценка на научно-изследователската дейност за периода 2011 – 2013 г. </t>
  </si>
  <si>
    <t>1.1.1. Монография, издадена от реномирано международно издателство от типа на Springer</t>
  </si>
  <si>
    <t>1.1.2. Монография, издадена в чужбина</t>
  </si>
  <si>
    <t>1.1.3. Монография, издадена в България</t>
  </si>
  <si>
    <t>1.1.4. Глава от книга в реномирано международно издателство</t>
  </si>
  <si>
    <t>1.1.5. Глава от книга, издадена в чужбина</t>
  </si>
  <si>
    <t>1.1.6. Глава от книга, издадена в България</t>
  </si>
  <si>
    <t>1.1.7. Публикация в издание с ISI импакт-фактор</t>
  </si>
  <si>
    <t>1.1.8. Публикация в издание с SJR SCOPUS импакт-ранг</t>
  </si>
  <si>
    <t>1.1.9. Публикация в издание, индексирано в SCOPUS</t>
  </si>
  <si>
    <t>1.1.10. Публикация, която е реферирана и индексирана в световната система за рефериране, индексиране и оценяване</t>
  </si>
  <si>
    <t>1.1.11. Публикация, която не е реферирана и индексирана в световната система за рефериране, индексиране и оценяване</t>
  </si>
  <si>
    <t>1.2.1. Цитирания в издание с ISI импакт-фактор (вкл. патент в чужбина)</t>
  </si>
  <si>
    <t>1.2.2. Цитирания в издание, индексирано в SCOPUS</t>
  </si>
  <si>
    <t>1.2.3. Цитирания в издание, издадено в чужбина</t>
  </si>
  <si>
    <t xml:space="preserve">1.2.4. Цитирания в диссертации, защитени в чужбина </t>
  </si>
  <si>
    <t>1.2.5. Цитирания в издание, издадено в България</t>
  </si>
  <si>
    <t>1.2.6. Цитирания в дисертация,защитена в България (без автореферати)</t>
  </si>
  <si>
    <t>1.3.1. Пленарен (поканен) доклад на международен форум</t>
  </si>
  <si>
    <t>1.3.2. Пленарен (поканен) доклад на национален форум с чуждестранно участие</t>
  </si>
  <si>
    <t>1.3.3. Пленарен (поканен) доклад на национален форум</t>
  </si>
  <si>
    <t>1.3.4. Изнесен (непубликуван) доклад на международен форум</t>
  </si>
  <si>
    <t>1.3.5. Изнесен (непубликуван) доклад на национален форум с чуждестранно участие</t>
  </si>
  <si>
    <t>1.3.6. Изнесен (непубликуван) доклад на национален форум</t>
  </si>
  <si>
    <t>1.3.7. Доклад на семинар у нас</t>
  </si>
  <si>
    <t>1.3.8. Доклад (лекция) на семинар в чуждестранен университет или институт</t>
  </si>
  <si>
    <t>1.4.1. Координатор на научен проект, финансиран от външни за България източници (ЕС, НАТО, др.)</t>
  </si>
  <si>
    <t>1.4.2. Ръководител от българска страна на научен проект, финансиран от външни за България източници (ЕС, НАТО, др.)</t>
  </si>
  <si>
    <t>1.4.3. Участник в научен проект, финансиран от външни за България източници (ЕС, НАТО, др)</t>
  </si>
  <si>
    <t>1.4.4. Ръководител на научен проект, финансиран от български източници (ФНИ, министерства и ведомства)</t>
  </si>
  <si>
    <t>1.4.5. Участник в научен проект, финансиран от български източници (ФНИ, министерства и ведомства)</t>
  </si>
  <si>
    <t>1.4.6. Ръководител на проект по ЕБР</t>
  </si>
  <si>
    <t>1.4.7. Участник в проект по ЕБР</t>
  </si>
  <si>
    <t>1.4.8. Участие в подготовката на подаден, но неодобрен, научен проект</t>
  </si>
  <si>
    <r>
      <t>1.5.1. Дялово участие на оценявания в получените средства за дейностите по т.1.4.1-4 (по данни на ръководителите на договорите за траншовете, получени през отчетния период)</t>
    </r>
    <r>
      <rPr>
        <i/>
        <sz val="10"/>
        <color indexed="8"/>
        <rFont val="Arial"/>
        <family val="2"/>
      </rPr>
      <t xml:space="preserve"> </t>
    </r>
  </si>
  <si>
    <t>НАУЧНО-ИЗСЛЕДОВАТЕЛСКА  ДЕЙНОСТ - ОБЩО</t>
  </si>
  <si>
    <t>2.1.1. Ръководител на проект или договор по Оперативни програми</t>
  </si>
  <si>
    <t>2.1.2. Участник в проект или договор по Оперативни програми</t>
  </si>
  <si>
    <t>2.1.3. Ръководител на проект или договор с чуждестранни фирми</t>
  </si>
  <si>
    <t>2.1.4. Участник в проект или договор с чуждестранни фирми</t>
  </si>
  <si>
    <t>2.1.5. Ръководител на проект или договор с български фирми</t>
  </si>
  <si>
    <t>2.1.6. Участник в проект или договор с български фирми</t>
  </si>
  <si>
    <t>2.1. Проекти и договори за реализиране и комерсиализация на научни продукти, сключени чрез ИИКТ-БАН</t>
  </si>
  <si>
    <t>2.2. Патенти, лицензи и авторски права върху програмни продукти, промишлени образци, полезни модели, запазени марки, заявени чрез ИИКТ-БАН</t>
  </si>
  <si>
    <t>2.3.1. Съставител на научен сборник, издаден в реномирано международно издателство</t>
  </si>
  <si>
    <t>2.3.2. Съставител на научен сборник издаден в чужбина</t>
  </si>
  <si>
    <t>2.3.3. Съставител на научен сборник издаден в България</t>
  </si>
  <si>
    <t>2.4. Научно-популярна дейност</t>
  </si>
  <si>
    <t>2.5. Създаване на информационен продукт</t>
  </si>
  <si>
    <t>2.6.2. Дейности по подържане и развитие на научна инфраструктура</t>
  </si>
  <si>
    <t>2.7.1. Дялово участие на оценявания в получените средства за дейностите по раздел 2 (по данни на ръководителите на договорите за траншовете, получени през отчетния период)</t>
  </si>
  <si>
    <t>НАУЧНО-ПРИЛОЖНА ДЕЙНОСТ  - ОБЩО</t>
  </si>
  <si>
    <t>3.1.2. Часове лекции във ВУ</t>
  </si>
  <si>
    <t>3.1.4. Часове упражнения във ВУ</t>
  </si>
  <si>
    <t>3.1.9. Участие в изпитни комисии (без изпити по т.3.1.1-3.1.4)</t>
  </si>
  <si>
    <t>/докт.</t>
  </si>
  <si>
    <t>3.2.3. Ръководство на защитили дипломанти</t>
  </si>
  <si>
    <t>/дипл.</t>
  </si>
  <si>
    <t>/спец.</t>
  </si>
  <si>
    <t>УЧЕБНО-ОБРАЗОВАТЕЛНА ДЕЙНОСТ - ОБЩО</t>
  </si>
  <si>
    <t>ІV. НАУЧНО-ОРГАНИЗАЦИОННА ДЕЙНОСТ</t>
  </si>
  <si>
    <t>4.1.1. Председател, зам.председател, главен научен секретар на БАН; председател, зам.председател, секретар на ОС на БАН</t>
  </si>
  <si>
    <t>4.2. Участие в органи на управление на ИИКТ-БАН</t>
  </si>
  <si>
    <t xml:space="preserve">4.2.4. Член на комисия или друга структура с експертни функции в ИИКТ-БАН (атестационна комисия и др.) </t>
  </si>
  <si>
    <t>4.3.1. Председател на програмен комитет на международен форум</t>
  </si>
  <si>
    <t>4.3.2. Член на програмен комитет на международен форум</t>
  </si>
  <si>
    <t>4.3.3. Председател на програмен комитет на национален форум</t>
  </si>
  <si>
    <t>4.3.4. Член на програмен комитет на национален форум</t>
  </si>
  <si>
    <t>4.3.5. Председател на организационен комитет на международен форум</t>
  </si>
  <si>
    <t>4.3.6. Член на организационен комитет на международен форум</t>
  </si>
  <si>
    <t>4.3.7. Председател на организационен комитет на национален форум</t>
  </si>
  <si>
    <t>4.3.8. Член на организационен комитет на национален форум</t>
  </si>
  <si>
    <t>4.6.1. Главен редактор на научно списание с импакт фактор</t>
  </si>
  <si>
    <t>4.6.2. Член на редакционна колегия (съвет) на научно списание с импакт фактор</t>
  </si>
  <si>
    <t>4.6.3. Главен редактор на научно списание индексирано в SCOPUS</t>
  </si>
  <si>
    <t>4.6.4. Член на редакционна колегия (съвет) на научно списание индексирано в SCOPUS</t>
  </si>
  <si>
    <t>4.6.5. Главен редактор на научно списание, която е реферирано и индексирана в световната система за рефериране, индексиране и оценяване</t>
  </si>
  <si>
    <t>4.6.6. Член на редакционна колегия (съвет) на научно списание, което е реферирано и индексирана в световната система за рефериране, индексиране и оценяване</t>
  </si>
  <si>
    <t>4.6.7. Главен редактор на научно списание, което не е реферирано и индексирана в световната система за рефериране, индексиране и оценяване</t>
  </si>
  <si>
    <t>4.6.8. Член на редакционна колегия (съвет) на научно списание, което не е реферирано и индексирана в световната система за рефериране, индексиране и оценяване</t>
  </si>
  <si>
    <t>4.7.1. Награди</t>
  </si>
  <si>
    <t>НАУЧНО-ОРГАНИЗАЦИОННА ДЕЙНОСТ - ОБЩО</t>
  </si>
  <si>
    <t>5.2.1. Участие в национални и международни съвети, комисии и други обществени органи и организации (без журита за присъждане на акад. степени и звания)</t>
  </si>
  <si>
    <t>5.4.2. Становище за ОНС доктор</t>
  </si>
  <si>
    <t>5.4.3. Рецензия за доктор на науките</t>
  </si>
  <si>
    <t>5.4.4. Становище за доктор на науките</t>
  </si>
  <si>
    <t>5.4.5. Рецензия за доцент</t>
  </si>
  <si>
    <t>5.4.6. Становище за доцент</t>
  </si>
  <si>
    <t>5.4.7. Рецензия за професор</t>
  </si>
  <si>
    <t>5.4.8. Становище за професор</t>
  </si>
  <si>
    <t>5.4.9. Публична рецензия на книги</t>
  </si>
  <si>
    <t>5.4.10. Реферирана книга или статия</t>
  </si>
  <si>
    <t>ДРУГИ ЕКСПЕРТНИ И СПЕЦИФИЧНИ ДЕЙНОСТИ - ОБЩО</t>
  </si>
  <si>
    <t>бр. проекти в години</t>
  </si>
  <si>
    <t>бр. в години</t>
  </si>
  <si>
    <t>4.5.1. У нас</t>
  </si>
  <si>
    <t xml:space="preserve">4.5.2. В чужбина </t>
  </si>
  <si>
    <t>1. В раздели 1.4 и 2.1  в колоната "Брой" се отбелязва сумата от годините за работа по проекти в дадената категория (Σвреметраене проект i, i - брой проекти). Сумата може да е не е цяло число.</t>
  </si>
  <si>
    <t>3.2.2. Ръководство на докторанти в рамките на срока</t>
  </si>
  <si>
    <t>бр. докт. в години</t>
  </si>
  <si>
    <t>2. В раздели 4.4, 4.5, 4.6, 5.1 и 5.2 се отбелязва сумата от годините на участие в дадената категория. Сумата може да е не е цяло число.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</si>
</sst>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2" fontId="1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 wrapText="1"/>
      <protection/>
    </xf>
    <xf numFmtId="1" fontId="8" fillId="0" borderId="10" xfId="0" applyNumberFormat="1" applyFont="1" applyBorder="1" applyAlignment="1">
      <alignment horizontal="center" vertical="center" wrapText="1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" fontId="0" fillId="0" borderId="23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 wrapText="1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1" fontId="1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2" fontId="12" fillId="33" borderId="10" xfId="0" applyNumberFormat="1" applyFont="1" applyFill="1" applyBorder="1" applyAlignment="1" applyProtection="1">
      <alignment horizontal="center" vertical="center"/>
      <protection locked="0"/>
    </xf>
    <xf numFmtId="2" fontId="9" fillId="33" borderId="10" xfId="0" applyNumberFormat="1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Border="1" applyAlignment="1">
      <alignment horizontal="center" vertical="center"/>
    </xf>
    <xf numFmtId="2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center" wrapText="1"/>
    </xf>
    <xf numFmtId="1" fontId="0" fillId="0" borderId="15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" fontId="0" fillId="0" borderId="10" xfId="0" applyNumberFormat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33" borderId="14" xfId="0" applyFont="1" applyFill="1" applyBorder="1" applyAlignment="1" applyProtection="1">
      <alignment vertical="center" wrapText="1"/>
      <protection locked="0"/>
    </xf>
    <xf numFmtId="0" fontId="0" fillId="33" borderId="26" xfId="0" applyFont="1" applyFill="1" applyBorder="1" applyAlignment="1" applyProtection="1">
      <alignment vertical="center" wrapText="1"/>
      <protection locked="0"/>
    </xf>
    <xf numFmtId="0" fontId="0" fillId="33" borderId="22" xfId="0" applyFont="1" applyFill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33" borderId="13" xfId="0" applyFont="1" applyFill="1" applyBorder="1" applyAlignment="1" applyProtection="1">
      <alignment vertical="center" wrapText="1"/>
      <protection locked="0"/>
    </xf>
    <xf numFmtId="0" fontId="0" fillId="33" borderId="28" xfId="0" applyFont="1" applyFill="1" applyBorder="1" applyAlignment="1" applyProtection="1">
      <alignment vertical="center" wrapText="1"/>
      <protection locked="0"/>
    </xf>
    <xf numFmtId="0" fontId="0" fillId="33" borderId="21" xfId="0" applyFont="1" applyFill="1" applyBorder="1" applyAlignment="1" applyProtection="1">
      <alignment vertical="center" wrapText="1"/>
      <protection locked="0"/>
    </xf>
    <xf numFmtId="0" fontId="0" fillId="33" borderId="29" xfId="0" applyFont="1" applyFill="1" applyBorder="1" applyAlignment="1" applyProtection="1">
      <alignment vertical="center" wrapText="1"/>
      <protection locked="0"/>
    </xf>
    <xf numFmtId="0" fontId="0" fillId="33" borderId="30" xfId="0" applyFont="1" applyFill="1" applyBorder="1" applyAlignment="1" applyProtection="1">
      <alignment vertical="center" wrapText="1"/>
      <protection locked="0"/>
    </xf>
    <xf numFmtId="0" fontId="0" fillId="33" borderId="20" xfId="0" applyFont="1" applyFill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33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2" fontId="0" fillId="33" borderId="31" xfId="0" applyNumberFormat="1" applyFont="1" applyFill="1" applyBorder="1" applyAlignment="1" applyProtection="1">
      <alignment horizontal="center" vertical="center"/>
      <protection locked="0"/>
    </xf>
    <xf numFmtId="2" fontId="0" fillId="33" borderId="32" xfId="0" applyNumberFormat="1" applyFont="1" applyFill="1" applyBorder="1" applyAlignment="1" applyProtection="1">
      <alignment horizontal="center" vertical="center"/>
      <protection locked="0"/>
    </xf>
    <xf numFmtId="1" fontId="0" fillId="0" borderId="31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zoomScalePageLayoutView="0" workbookViewId="0" topLeftCell="A196">
      <selection activeCell="E217" sqref="E217"/>
    </sheetView>
  </sheetViews>
  <sheetFormatPr defaultColWidth="9.140625" defaultRowHeight="12.75"/>
  <cols>
    <col min="1" max="1" width="47.7109375" style="2" customWidth="1"/>
    <col min="2" max="2" width="9.7109375" style="3" customWidth="1"/>
    <col min="3" max="3" width="11.00390625" style="3" customWidth="1"/>
    <col min="4" max="4" width="12.28125" style="3" customWidth="1"/>
    <col min="5" max="5" width="11.140625" style="3" customWidth="1"/>
  </cols>
  <sheetData>
    <row r="1" spans="1:5" ht="12.75">
      <c r="A1" s="133" t="s">
        <v>42</v>
      </c>
      <c r="B1" s="133"/>
      <c r="C1" s="133"/>
      <c r="D1" s="133"/>
      <c r="E1" s="134"/>
    </row>
    <row r="2" spans="1:5" ht="12.75">
      <c r="A2" s="133" t="s">
        <v>43</v>
      </c>
      <c r="B2" s="133"/>
      <c r="C2" s="133"/>
      <c r="D2" s="133"/>
      <c r="E2" s="134"/>
    </row>
    <row r="3" spans="1:5" ht="12.75">
      <c r="A3" s="133" t="s">
        <v>114</v>
      </c>
      <c r="B3" s="133"/>
      <c r="C3" s="133"/>
      <c r="D3" s="133"/>
      <c r="E3" s="134"/>
    </row>
    <row r="4" spans="1:5" ht="12.75">
      <c r="A4" s="133" t="s">
        <v>113</v>
      </c>
      <c r="B4" s="133"/>
      <c r="C4" s="133"/>
      <c r="D4" s="133"/>
      <c r="E4" s="134"/>
    </row>
    <row r="6" spans="1:5" ht="12.75">
      <c r="A6" s="66" t="s">
        <v>101</v>
      </c>
      <c r="B6" s="122"/>
      <c r="C6" s="122"/>
      <c r="D6" s="122"/>
      <c r="E6" s="122"/>
    </row>
    <row r="7" spans="1:5" ht="12.75">
      <c r="A7" s="66" t="s">
        <v>103</v>
      </c>
      <c r="B7" s="122"/>
      <c r="C7" s="122"/>
      <c r="D7" s="122"/>
      <c r="E7" s="122"/>
    </row>
    <row r="8" spans="1:5" ht="12.75">
      <c r="A8" s="66" t="s">
        <v>104</v>
      </c>
      <c r="B8" s="122"/>
      <c r="C8" s="122"/>
      <c r="D8" s="122"/>
      <c r="E8" s="122"/>
    </row>
    <row r="9" spans="1:5" ht="12.75">
      <c r="A9" s="67" t="s">
        <v>39</v>
      </c>
      <c r="B9" s="122"/>
      <c r="C9" s="122"/>
      <c r="D9" s="122"/>
      <c r="E9" s="122"/>
    </row>
    <row r="10" ht="12.75">
      <c r="A10" s="1"/>
    </row>
    <row r="11" spans="1:5" ht="12.75">
      <c r="A11" s="135" t="s">
        <v>111</v>
      </c>
      <c r="B11" s="136"/>
      <c r="C11" s="136"/>
      <c r="D11" s="136"/>
      <c r="E11" s="136"/>
    </row>
    <row r="12" spans="1:5" ht="12.75">
      <c r="A12" s="57"/>
      <c r="B12" s="58"/>
      <c r="C12" s="58"/>
      <c r="D12" s="58"/>
      <c r="E12" s="58"/>
    </row>
    <row r="13" spans="1:5" ht="19.5" customHeight="1">
      <c r="A13" s="104" t="s">
        <v>44</v>
      </c>
      <c r="B13" s="105"/>
      <c r="C13" s="105"/>
      <c r="D13" s="105"/>
      <c r="E13" s="105"/>
    </row>
    <row r="14" spans="1:5" ht="25.5">
      <c r="A14" s="12" t="s">
        <v>45</v>
      </c>
      <c r="B14" s="12" t="s">
        <v>46</v>
      </c>
      <c r="C14" s="12" t="s">
        <v>47</v>
      </c>
      <c r="D14" s="12" t="s">
        <v>48</v>
      </c>
      <c r="E14" s="12" t="s">
        <v>102</v>
      </c>
    </row>
    <row r="15" spans="1:5" ht="19.5" customHeight="1">
      <c r="A15" s="100" t="s">
        <v>49</v>
      </c>
      <c r="B15" s="102"/>
      <c r="C15" s="102"/>
      <c r="D15" s="102"/>
      <c r="E15" s="102"/>
    </row>
    <row r="16" spans="1:5" ht="25.5">
      <c r="A16" s="80" t="s">
        <v>115</v>
      </c>
      <c r="B16" s="56"/>
      <c r="C16" s="92">
        <v>200</v>
      </c>
      <c r="D16" s="93">
        <f aca="true" t="shared" si="0" ref="D16:D26">B16*C16</f>
        <v>0</v>
      </c>
      <c r="E16" s="23" t="s">
        <v>96</v>
      </c>
    </row>
    <row r="17" spans="1:5" s="69" customFormat="1" ht="12.75">
      <c r="A17" s="80" t="s">
        <v>116</v>
      </c>
      <c r="B17" s="71"/>
      <c r="C17" s="94">
        <v>120</v>
      </c>
      <c r="D17" s="95">
        <f t="shared" si="0"/>
        <v>0</v>
      </c>
      <c r="E17" s="83" t="s">
        <v>96</v>
      </c>
    </row>
    <row r="18" spans="1:5" ht="12.75">
      <c r="A18" s="5" t="s">
        <v>117</v>
      </c>
      <c r="B18" s="56"/>
      <c r="C18" s="92">
        <v>60</v>
      </c>
      <c r="D18" s="93">
        <f t="shared" si="0"/>
        <v>0</v>
      </c>
      <c r="E18" s="23" t="s">
        <v>96</v>
      </c>
    </row>
    <row r="19" spans="1:5" ht="25.5">
      <c r="A19" s="5" t="s">
        <v>118</v>
      </c>
      <c r="B19" s="56"/>
      <c r="C19" s="92">
        <v>50</v>
      </c>
      <c r="D19" s="93">
        <f t="shared" si="0"/>
        <v>0</v>
      </c>
      <c r="E19" s="23" t="s">
        <v>96</v>
      </c>
    </row>
    <row r="20" spans="1:5" ht="12.75">
      <c r="A20" s="5" t="s">
        <v>119</v>
      </c>
      <c r="B20" s="56"/>
      <c r="C20" s="92">
        <v>30</v>
      </c>
      <c r="D20" s="93">
        <f t="shared" si="0"/>
        <v>0</v>
      </c>
      <c r="E20" s="17" t="s">
        <v>96</v>
      </c>
    </row>
    <row r="21" spans="1:5" ht="12.75">
      <c r="A21" s="5" t="s">
        <v>120</v>
      </c>
      <c r="B21" s="56"/>
      <c r="C21" s="92">
        <v>15</v>
      </c>
      <c r="D21" s="93">
        <f t="shared" si="0"/>
        <v>0</v>
      </c>
      <c r="E21" s="23" t="s">
        <v>96</v>
      </c>
    </row>
    <row r="22" spans="1:7" s="6" customFormat="1" ht="14.25">
      <c r="A22" s="5" t="s">
        <v>121</v>
      </c>
      <c r="B22" s="56"/>
      <c r="C22" s="96">
        <v>30</v>
      </c>
      <c r="D22" s="97">
        <f t="shared" si="0"/>
        <v>0</v>
      </c>
      <c r="E22" s="83" t="s">
        <v>96</v>
      </c>
      <c r="G22" s="7"/>
    </row>
    <row r="23" spans="1:7" ht="25.5">
      <c r="A23" s="5" t="s">
        <v>122</v>
      </c>
      <c r="B23" s="56"/>
      <c r="C23" s="92">
        <v>20</v>
      </c>
      <c r="D23" s="93">
        <f t="shared" si="0"/>
        <v>0</v>
      </c>
      <c r="E23" s="23" t="s">
        <v>96</v>
      </c>
      <c r="G23" s="8"/>
    </row>
    <row r="24" spans="1:7" s="6" customFormat="1" ht="25.5">
      <c r="A24" s="5" t="s">
        <v>123</v>
      </c>
      <c r="B24" s="56"/>
      <c r="C24" s="92">
        <v>15</v>
      </c>
      <c r="D24" s="93">
        <f t="shared" si="0"/>
        <v>0</v>
      </c>
      <c r="E24" s="23" t="s">
        <v>96</v>
      </c>
      <c r="G24" s="9"/>
    </row>
    <row r="25" spans="1:5" s="70" customFormat="1" ht="38.25">
      <c r="A25" s="80" t="s">
        <v>124</v>
      </c>
      <c r="B25" s="71"/>
      <c r="C25" s="94">
        <v>10</v>
      </c>
      <c r="D25" s="95">
        <f t="shared" si="0"/>
        <v>0</v>
      </c>
      <c r="E25" s="83" t="s">
        <v>96</v>
      </c>
    </row>
    <row r="26" spans="1:5" ht="38.25">
      <c r="A26" s="5" t="s">
        <v>125</v>
      </c>
      <c r="B26" s="56"/>
      <c r="C26" s="92">
        <v>5</v>
      </c>
      <c r="D26" s="93">
        <f t="shared" si="0"/>
        <v>0</v>
      </c>
      <c r="E26" s="23" t="s">
        <v>96</v>
      </c>
    </row>
    <row r="27" spans="1:5" s="6" customFormat="1" ht="19.5" customHeight="1">
      <c r="A27" s="100" t="s">
        <v>50</v>
      </c>
      <c r="B27" s="101"/>
      <c r="C27" s="101"/>
      <c r="D27" s="101"/>
      <c r="E27" s="101"/>
    </row>
    <row r="28" spans="1:5" ht="25.5">
      <c r="A28" s="5" t="s">
        <v>126</v>
      </c>
      <c r="B28" s="56"/>
      <c r="C28" s="52">
        <v>4</v>
      </c>
      <c r="D28" s="20">
        <f aca="true" t="shared" si="1" ref="D28:D33">B28*C28</f>
        <v>0</v>
      </c>
      <c r="E28" s="23" t="s">
        <v>96</v>
      </c>
    </row>
    <row r="29" spans="1:5" s="6" customFormat="1" ht="25.5">
      <c r="A29" s="5" t="s">
        <v>127</v>
      </c>
      <c r="B29" s="56"/>
      <c r="C29" s="52">
        <v>3</v>
      </c>
      <c r="D29" s="20">
        <f t="shared" si="1"/>
        <v>0</v>
      </c>
      <c r="E29" s="23" t="s">
        <v>96</v>
      </c>
    </row>
    <row r="30" spans="1:5" s="69" customFormat="1" ht="12.75">
      <c r="A30" s="80" t="s">
        <v>128</v>
      </c>
      <c r="B30" s="71"/>
      <c r="C30" s="81">
        <v>2</v>
      </c>
      <c r="D30" s="82">
        <f t="shared" si="1"/>
        <v>0</v>
      </c>
      <c r="E30" s="83" t="s">
        <v>96</v>
      </c>
    </row>
    <row r="31" spans="1:5" ht="25.5">
      <c r="A31" s="5" t="s">
        <v>129</v>
      </c>
      <c r="B31" s="56"/>
      <c r="C31" s="52">
        <v>2</v>
      </c>
      <c r="D31" s="20">
        <f t="shared" si="1"/>
        <v>0</v>
      </c>
      <c r="E31" s="17" t="s">
        <v>96</v>
      </c>
    </row>
    <row r="32" spans="1:5" ht="12.75">
      <c r="A32" t="s">
        <v>130</v>
      </c>
      <c r="B32" s="56"/>
      <c r="C32" s="52">
        <v>1</v>
      </c>
      <c r="D32" s="20">
        <f t="shared" si="1"/>
        <v>0</v>
      </c>
      <c r="E32" s="17" t="s">
        <v>96</v>
      </c>
    </row>
    <row r="33" spans="1:5" ht="25.5">
      <c r="A33" s="84" t="s">
        <v>131</v>
      </c>
      <c r="B33" s="56"/>
      <c r="C33" s="52">
        <v>1</v>
      </c>
      <c r="D33" s="20">
        <f t="shared" si="1"/>
        <v>0</v>
      </c>
      <c r="E33" s="17" t="s">
        <v>96</v>
      </c>
    </row>
    <row r="34" spans="1:5" ht="19.5" customHeight="1">
      <c r="A34" s="100" t="s">
        <v>36</v>
      </c>
      <c r="B34" s="102"/>
      <c r="C34" s="102"/>
      <c r="D34" s="102"/>
      <c r="E34" s="102"/>
    </row>
    <row r="35" spans="1:5" s="6" customFormat="1" ht="25.5">
      <c r="A35" s="5" t="s">
        <v>132</v>
      </c>
      <c r="B35" s="56"/>
      <c r="C35" s="52">
        <v>15</v>
      </c>
      <c r="D35" s="20">
        <f>B35*C35</f>
        <v>0</v>
      </c>
      <c r="E35" s="23" t="s">
        <v>96</v>
      </c>
    </row>
    <row r="36" spans="1:5" ht="25.5">
      <c r="A36" s="5" t="s">
        <v>133</v>
      </c>
      <c r="B36" s="56"/>
      <c r="C36" s="52">
        <v>10</v>
      </c>
      <c r="D36" s="20">
        <f aca="true" t="shared" si="2" ref="D36:D42">B36*C36</f>
        <v>0</v>
      </c>
      <c r="E36" s="23" t="s">
        <v>96</v>
      </c>
    </row>
    <row r="37" spans="1:5" ht="25.5">
      <c r="A37" s="5" t="s">
        <v>134</v>
      </c>
      <c r="B37" s="56"/>
      <c r="C37" s="52">
        <v>5</v>
      </c>
      <c r="D37" s="20">
        <f t="shared" si="2"/>
        <v>0</v>
      </c>
      <c r="E37" s="23" t="s">
        <v>96</v>
      </c>
    </row>
    <row r="38" spans="1:5" s="6" customFormat="1" ht="25.5">
      <c r="A38" s="5" t="s">
        <v>135</v>
      </c>
      <c r="B38" s="56"/>
      <c r="C38" s="52">
        <v>4</v>
      </c>
      <c r="D38" s="20">
        <f t="shared" si="2"/>
        <v>0</v>
      </c>
      <c r="E38" s="23" t="s">
        <v>96</v>
      </c>
    </row>
    <row r="39" spans="1:5" ht="25.5">
      <c r="A39" s="5" t="s">
        <v>136</v>
      </c>
      <c r="B39" s="56"/>
      <c r="C39" s="52">
        <v>4</v>
      </c>
      <c r="D39" s="20">
        <f t="shared" si="2"/>
        <v>0</v>
      </c>
      <c r="E39" s="23" t="s">
        <v>96</v>
      </c>
    </row>
    <row r="40" spans="1:5" s="6" customFormat="1" ht="25.5">
      <c r="A40" s="5" t="s">
        <v>137</v>
      </c>
      <c r="B40" s="56"/>
      <c r="C40" s="52">
        <v>2</v>
      </c>
      <c r="D40" s="20">
        <f t="shared" si="2"/>
        <v>0</v>
      </c>
      <c r="E40" s="23" t="s">
        <v>96</v>
      </c>
    </row>
    <row r="41" spans="1:5" ht="12.75">
      <c r="A41" s="5" t="s">
        <v>138</v>
      </c>
      <c r="B41" s="56"/>
      <c r="C41" s="52">
        <v>1</v>
      </c>
      <c r="D41" s="20">
        <f t="shared" si="2"/>
        <v>0</v>
      </c>
      <c r="E41" s="23" t="s">
        <v>96</v>
      </c>
    </row>
    <row r="42" spans="1:5" ht="25.5">
      <c r="A42" s="5" t="s">
        <v>139</v>
      </c>
      <c r="B42" s="56"/>
      <c r="C42" s="52">
        <v>3</v>
      </c>
      <c r="D42" s="20">
        <f t="shared" si="2"/>
        <v>0</v>
      </c>
      <c r="E42" s="23" t="s">
        <v>96</v>
      </c>
    </row>
    <row r="43" spans="1:5" ht="19.5" customHeight="1">
      <c r="A43" s="100" t="s">
        <v>51</v>
      </c>
      <c r="B43" s="102"/>
      <c r="C43" s="102"/>
      <c r="D43" s="102"/>
      <c r="E43" s="102"/>
    </row>
    <row r="44" spans="1:5" ht="25.5">
      <c r="A44" s="12" t="s">
        <v>94</v>
      </c>
      <c r="B44" s="12" t="s">
        <v>46</v>
      </c>
      <c r="C44" s="12" t="s">
        <v>47</v>
      </c>
      <c r="D44" s="12" t="s">
        <v>48</v>
      </c>
      <c r="E44" s="12" t="s">
        <v>102</v>
      </c>
    </row>
    <row r="45" spans="1:5" ht="25.5">
      <c r="A45" s="5" t="s">
        <v>140</v>
      </c>
      <c r="B45" s="56"/>
      <c r="C45" s="51">
        <v>60</v>
      </c>
      <c r="D45" s="20">
        <f aca="true" t="shared" si="3" ref="D45:D52">B45*C45</f>
        <v>0</v>
      </c>
      <c r="E45" s="140" t="s">
        <v>207</v>
      </c>
    </row>
    <row r="46" spans="1:5" ht="38.25">
      <c r="A46" s="5" t="s">
        <v>141</v>
      </c>
      <c r="B46" s="56"/>
      <c r="C46" s="51">
        <v>40</v>
      </c>
      <c r="D46" s="20">
        <f t="shared" si="3"/>
        <v>0</v>
      </c>
      <c r="E46" s="140" t="s">
        <v>207</v>
      </c>
    </row>
    <row r="47" spans="1:5" ht="25.5">
      <c r="A47" s="5" t="s">
        <v>142</v>
      </c>
      <c r="B47" s="56"/>
      <c r="C47" s="52">
        <v>20</v>
      </c>
      <c r="D47" s="20">
        <f t="shared" si="3"/>
        <v>0</v>
      </c>
      <c r="E47" s="140" t="s">
        <v>207</v>
      </c>
    </row>
    <row r="48" spans="1:5" s="6" customFormat="1" ht="38.25">
      <c r="A48" s="5" t="s">
        <v>143</v>
      </c>
      <c r="B48" s="56"/>
      <c r="C48" s="51">
        <v>30</v>
      </c>
      <c r="D48" s="20">
        <f t="shared" si="3"/>
        <v>0</v>
      </c>
      <c r="E48" s="140" t="s">
        <v>207</v>
      </c>
    </row>
    <row r="49" spans="1:5" s="70" customFormat="1" ht="38.25">
      <c r="A49" s="79" t="s">
        <v>144</v>
      </c>
      <c r="B49" s="72"/>
      <c r="C49" s="55">
        <v>15</v>
      </c>
      <c r="D49" s="77">
        <f>B49*C49</f>
        <v>0</v>
      </c>
      <c r="E49" s="140" t="s">
        <v>207</v>
      </c>
    </row>
    <row r="50" spans="1:5" s="69" customFormat="1" ht="25.5">
      <c r="A50" s="80" t="s">
        <v>145</v>
      </c>
      <c r="B50" s="71"/>
      <c r="C50" s="81">
        <v>15</v>
      </c>
      <c r="D50" s="82">
        <f t="shared" si="3"/>
        <v>0</v>
      </c>
      <c r="E50" s="140" t="s">
        <v>207</v>
      </c>
    </row>
    <row r="51" spans="1:5" s="69" customFormat="1" ht="25.5">
      <c r="A51" s="80" t="s">
        <v>146</v>
      </c>
      <c r="B51" s="71"/>
      <c r="C51" s="81">
        <v>4</v>
      </c>
      <c r="D51" s="82">
        <f t="shared" si="3"/>
        <v>0</v>
      </c>
      <c r="E51" s="140" t="s">
        <v>207</v>
      </c>
    </row>
    <row r="52" spans="1:5" s="69" customFormat="1" ht="25.5">
      <c r="A52" s="80" t="s">
        <v>147</v>
      </c>
      <c r="B52" s="71"/>
      <c r="C52" s="68">
        <v>3</v>
      </c>
      <c r="D52" s="82">
        <f t="shared" si="3"/>
        <v>0</v>
      </c>
      <c r="E52" s="141" t="s">
        <v>96</v>
      </c>
    </row>
    <row r="53" spans="1:5" ht="19.5" customHeight="1">
      <c r="A53" s="100" t="s">
        <v>1</v>
      </c>
      <c r="B53" s="102"/>
      <c r="C53" s="102"/>
      <c r="D53" s="102"/>
      <c r="E53" s="102"/>
    </row>
    <row r="54" spans="1:5" s="6" customFormat="1" ht="50.25" customHeight="1">
      <c r="A54" s="125" t="s">
        <v>148</v>
      </c>
      <c r="B54" s="126"/>
      <c r="C54" s="123">
        <v>1000</v>
      </c>
      <c r="D54" s="127">
        <f>B54/C54</f>
        <v>0</v>
      </c>
      <c r="E54" s="119" t="s">
        <v>54</v>
      </c>
    </row>
    <row r="55" spans="1:5" ht="12.75" customHeight="1">
      <c r="A55" s="125"/>
      <c r="B55" s="126"/>
      <c r="C55" s="123"/>
      <c r="D55" s="127"/>
      <c r="E55" s="128"/>
    </row>
    <row r="56" spans="1:5" s="6" customFormat="1" ht="13.5" customHeight="1">
      <c r="A56" s="125"/>
      <c r="B56" s="126"/>
      <c r="C56" s="123"/>
      <c r="D56" s="127"/>
      <c r="E56" s="128"/>
    </row>
    <row r="57" spans="1:5" s="6" customFormat="1" ht="19.5" customHeight="1">
      <c r="A57" s="124" t="s">
        <v>2</v>
      </c>
      <c r="B57" s="101"/>
      <c r="C57" s="101"/>
      <c r="D57" s="101"/>
      <c r="E57" s="101"/>
    </row>
    <row r="58" spans="1:5" ht="12.75">
      <c r="A58" s="5" t="s">
        <v>3</v>
      </c>
      <c r="B58" s="56"/>
      <c r="C58" s="52">
        <v>15</v>
      </c>
      <c r="D58" s="20">
        <f>B58*C58</f>
        <v>0</v>
      </c>
      <c r="E58" s="12"/>
    </row>
    <row r="59" spans="1:5" ht="12.75">
      <c r="A59" s="5" t="s">
        <v>4</v>
      </c>
      <c r="B59" s="56"/>
      <c r="C59" s="52">
        <v>60</v>
      </c>
      <c r="D59" s="20">
        <f>B59*C59</f>
        <v>0</v>
      </c>
      <c r="E59" s="12"/>
    </row>
    <row r="60" spans="1:5" ht="12.75">
      <c r="A60" s="103"/>
      <c r="B60" s="102"/>
      <c r="C60" s="102"/>
      <c r="D60" s="102"/>
      <c r="E60" s="102"/>
    </row>
    <row r="61" spans="1:5" ht="19.5" customHeight="1">
      <c r="A61" s="100" t="s">
        <v>149</v>
      </c>
      <c r="B61" s="102"/>
      <c r="C61" s="102"/>
      <c r="D61" s="73">
        <f>SUM(D16:D26,D28:D33,D35:D42,D45:D52,D54,D58:D59)</f>
        <v>0</v>
      </c>
      <c r="E61" s="18"/>
    </row>
    <row r="62" spans="1:5" ht="12.75">
      <c r="A62" s="24"/>
      <c r="B62" s="44"/>
      <c r="C62" s="44"/>
      <c r="D62" s="44"/>
      <c r="E62" s="18"/>
    </row>
    <row r="63" spans="1:5" ht="19.5" customHeight="1">
      <c r="A63" s="104" t="s">
        <v>5</v>
      </c>
      <c r="B63" s="105"/>
      <c r="C63" s="105"/>
      <c r="D63" s="105"/>
      <c r="E63" s="105"/>
    </row>
    <row r="64" spans="1:5" ht="25.5">
      <c r="A64" s="11" t="s">
        <v>45</v>
      </c>
      <c r="B64" s="12" t="s">
        <v>46</v>
      </c>
      <c r="C64" s="12" t="s">
        <v>47</v>
      </c>
      <c r="D64" s="12" t="s">
        <v>48</v>
      </c>
      <c r="E64" s="12" t="s">
        <v>102</v>
      </c>
    </row>
    <row r="65" spans="1:5" s="6" customFormat="1" ht="12.75">
      <c r="A65" s="100" t="s">
        <v>156</v>
      </c>
      <c r="B65" s="101"/>
      <c r="C65" s="101"/>
      <c r="D65" s="101"/>
      <c r="E65" s="101"/>
    </row>
    <row r="66" spans="1:5" s="6" customFormat="1" ht="12.75">
      <c r="A66" s="101"/>
      <c r="B66" s="101"/>
      <c r="C66" s="101"/>
      <c r="D66" s="101"/>
      <c r="E66" s="101"/>
    </row>
    <row r="67" spans="1:5" ht="25.5">
      <c r="A67" s="5" t="s">
        <v>150</v>
      </c>
      <c r="B67" s="56"/>
      <c r="C67" s="52">
        <v>20</v>
      </c>
      <c r="D67" s="20">
        <f aca="true" t="shared" si="4" ref="D67:D72">B67*C67</f>
        <v>0</v>
      </c>
      <c r="E67" s="140" t="s">
        <v>207</v>
      </c>
    </row>
    <row r="68" spans="1:5" s="6" customFormat="1" ht="25.5">
      <c r="A68" s="5" t="s">
        <v>151</v>
      </c>
      <c r="B68" s="56"/>
      <c r="C68" s="52">
        <v>8</v>
      </c>
      <c r="D68" s="20">
        <f t="shared" si="4"/>
        <v>0</v>
      </c>
      <c r="E68" s="140" t="s">
        <v>207</v>
      </c>
    </row>
    <row r="69" spans="1:5" s="6" customFormat="1" ht="25.5">
      <c r="A69" s="5" t="s">
        <v>152</v>
      </c>
      <c r="B69" s="56"/>
      <c r="C69" s="52">
        <v>10</v>
      </c>
      <c r="D69" s="20">
        <f t="shared" si="4"/>
        <v>0</v>
      </c>
      <c r="E69" s="140" t="s">
        <v>207</v>
      </c>
    </row>
    <row r="70" spans="1:5" s="6" customFormat="1" ht="25.5">
      <c r="A70" s="5" t="s">
        <v>153</v>
      </c>
      <c r="B70" s="56"/>
      <c r="C70" s="52">
        <v>4</v>
      </c>
      <c r="D70" s="20">
        <f t="shared" si="4"/>
        <v>0</v>
      </c>
      <c r="E70" s="140" t="s">
        <v>207</v>
      </c>
    </row>
    <row r="71" spans="1:5" s="6" customFormat="1" ht="25.5">
      <c r="A71" s="5" t="s">
        <v>154</v>
      </c>
      <c r="B71" s="56"/>
      <c r="C71" s="52">
        <v>5</v>
      </c>
      <c r="D71" s="20">
        <f t="shared" si="4"/>
        <v>0</v>
      </c>
      <c r="E71" s="140" t="s">
        <v>207</v>
      </c>
    </row>
    <row r="72" spans="1:5" s="6" customFormat="1" ht="25.5">
      <c r="A72" s="5" t="s">
        <v>155</v>
      </c>
      <c r="B72" s="56"/>
      <c r="C72" s="52">
        <v>2</v>
      </c>
      <c r="D72" s="20">
        <f t="shared" si="4"/>
        <v>0</v>
      </c>
      <c r="E72" s="140" t="s">
        <v>207</v>
      </c>
    </row>
    <row r="73" spans="1:5" s="6" customFormat="1" ht="12.75" customHeight="1">
      <c r="A73" s="100" t="s">
        <v>157</v>
      </c>
      <c r="B73" s="101"/>
      <c r="C73" s="101"/>
      <c r="D73" s="101"/>
      <c r="E73" s="101"/>
    </row>
    <row r="74" spans="1:5" s="6" customFormat="1" ht="12.75">
      <c r="A74" s="101"/>
      <c r="B74" s="101"/>
      <c r="C74" s="101"/>
      <c r="D74" s="101"/>
      <c r="E74" s="101"/>
    </row>
    <row r="75" spans="1:5" ht="12.75">
      <c r="A75" s="5" t="s">
        <v>6</v>
      </c>
      <c r="B75" s="56"/>
      <c r="C75" s="52">
        <v>70</v>
      </c>
      <c r="D75" s="20">
        <f>B75*C75</f>
        <v>0</v>
      </c>
      <c r="E75" s="23" t="s">
        <v>96</v>
      </c>
    </row>
    <row r="76" spans="1:5" ht="12.75">
      <c r="A76" s="5" t="s">
        <v>7</v>
      </c>
      <c r="B76" s="56"/>
      <c r="C76" s="52">
        <v>100</v>
      </c>
      <c r="D76" s="20">
        <f aca="true" t="shared" si="5" ref="D76:D82">B76*C76</f>
        <v>0</v>
      </c>
      <c r="E76" s="23" t="s">
        <v>96</v>
      </c>
    </row>
    <row r="77" spans="1:5" ht="38.25">
      <c r="A77" s="5" t="s">
        <v>8</v>
      </c>
      <c r="B77" s="56"/>
      <c r="C77" s="52">
        <v>50</v>
      </c>
      <c r="D77" s="20">
        <f t="shared" si="5"/>
        <v>0</v>
      </c>
      <c r="E77" s="23" t="s">
        <v>96</v>
      </c>
    </row>
    <row r="78" spans="1:5" ht="12.75">
      <c r="A78" s="5" t="s">
        <v>9</v>
      </c>
      <c r="B78" s="56"/>
      <c r="C78" s="52">
        <v>35</v>
      </c>
      <c r="D78" s="20">
        <f t="shared" si="5"/>
        <v>0</v>
      </c>
      <c r="E78" s="23" t="s">
        <v>96</v>
      </c>
    </row>
    <row r="79" spans="1:5" ht="12.75">
      <c r="A79" s="13" t="s">
        <v>52</v>
      </c>
      <c r="B79" s="74"/>
      <c r="C79" s="54">
        <v>50</v>
      </c>
      <c r="D79" s="20">
        <f>B79*C79</f>
        <v>0</v>
      </c>
      <c r="E79" s="23" t="s">
        <v>96</v>
      </c>
    </row>
    <row r="80" spans="1:5" ht="38.25">
      <c r="A80" s="5" t="s">
        <v>10</v>
      </c>
      <c r="B80" s="56"/>
      <c r="C80" s="52">
        <v>25</v>
      </c>
      <c r="D80" s="20">
        <f t="shared" si="5"/>
        <v>0</v>
      </c>
      <c r="E80" s="23" t="s">
        <v>96</v>
      </c>
    </row>
    <row r="81" spans="1:5" ht="12.75">
      <c r="A81" s="5" t="s">
        <v>11</v>
      </c>
      <c r="B81" s="56"/>
      <c r="C81" s="52">
        <v>10</v>
      </c>
      <c r="D81" s="20">
        <f t="shared" si="5"/>
        <v>0</v>
      </c>
      <c r="E81" s="23" t="s">
        <v>96</v>
      </c>
    </row>
    <row r="82" spans="1:5" ht="12.75">
      <c r="A82" s="5" t="s">
        <v>12</v>
      </c>
      <c r="B82" s="56"/>
      <c r="C82" s="52">
        <v>5</v>
      </c>
      <c r="D82" s="20">
        <f t="shared" si="5"/>
        <v>0</v>
      </c>
      <c r="E82" s="23" t="s">
        <v>96</v>
      </c>
    </row>
    <row r="83" spans="1:5" ht="19.5" customHeight="1">
      <c r="A83" s="100" t="s">
        <v>13</v>
      </c>
      <c r="B83" s="102"/>
      <c r="C83" s="102"/>
      <c r="D83" s="102"/>
      <c r="E83" s="102"/>
    </row>
    <row r="84" spans="1:5" ht="25.5">
      <c r="A84" s="5" t="s">
        <v>158</v>
      </c>
      <c r="B84" s="56"/>
      <c r="C84" s="52">
        <v>10</v>
      </c>
      <c r="D84" s="20">
        <f>B84*C84</f>
        <v>0</v>
      </c>
      <c r="E84" s="23" t="s">
        <v>96</v>
      </c>
    </row>
    <row r="85" spans="1:5" s="6" customFormat="1" ht="25.5">
      <c r="A85" s="5" t="s">
        <v>159</v>
      </c>
      <c r="B85" s="56"/>
      <c r="C85" s="52">
        <v>8</v>
      </c>
      <c r="D85" s="20">
        <f>B85*C85</f>
        <v>0</v>
      </c>
      <c r="E85" s="23" t="s">
        <v>96</v>
      </c>
    </row>
    <row r="86" spans="1:5" s="6" customFormat="1" ht="25.5">
      <c r="A86" s="5" t="s">
        <v>160</v>
      </c>
      <c r="B86" s="56"/>
      <c r="C86" s="52">
        <v>6</v>
      </c>
      <c r="D86" s="20">
        <f>B86*C86</f>
        <v>0</v>
      </c>
      <c r="E86" s="17" t="s">
        <v>96</v>
      </c>
    </row>
    <row r="87" spans="1:5" ht="19.5" customHeight="1">
      <c r="A87" s="100" t="s">
        <v>161</v>
      </c>
      <c r="B87" s="102"/>
      <c r="C87" s="102"/>
      <c r="D87" s="102"/>
      <c r="E87" s="102"/>
    </row>
    <row r="88" spans="1:5" ht="12.75">
      <c r="A88" s="5" t="s">
        <v>14</v>
      </c>
      <c r="B88" s="56"/>
      <c r="C88" s="52">
        <v>8</v>
      </c>
      <c r="D88" s="20">
        <f>B88*C88</f>
        <v>0</v>
      </c>
      <c r="E88" s="23" t="s">
        <v>96</v>
      </c>
    </row>
    <row r="89" spans="1:5" s="6" customFormat="1" ht="12.75">
      <c r="A89" s="5" t="s">
        <v>15</v>
      </c>
      <c r="B89" s="56"/>
      <c r="C89" s="52">
        <v>4</v>
      </c>
      <c r="D89" s="20">
        <f>B89*C89</f>
        <v>0</v>
      </c>
      <c r="E89" s="23" t="s">
        <v>96</v>
      </c>
    </row>
    <row r="90" spans="1:5" ht="25.5">
      <c r="A90" s="5" t="s">
        <v>53</v>
      </c>
      <c r="B90" s="56"/>
      <c r="C90" s="52">
        <v>2</v>
      </c>
      <c r="D90" s="20">
        <f>B90*C90</f>
        <v>0</v>
      </c>
      <c r="E90" s="23" t="s">
        <v>96</v>
      </c>
    </row>
    <row r="91" spans="1:5" ht="12.75">
      <c r="A91" s="100" t="s">
        <v>162</v>
      </c>
      <c r="B91" s="101"/>
      <c r="C91" s="101"/>
      <c r="D91" s="101"/>
      <c r="E91" s="101"/>
    </row>
    <row r="92" spans="1:5" ht="12.75">
      <c r="A92" s="101"/>
      <c r="B92" s="101"/>
      <c r="C92" s="101"/>
      <c r="D92" s="101"/>
      <c r="E92" s="101"/>
    </row>
    <row r="93" spans="1:5" ht="25.5">
      <c r="A93" s="5" t="s">
        <v>16</v>
      </c>
      <c r="B93" s="56"/>
      <c r="C93" s="52">
        <v>8</v>
      </c>
      <c r="D93" s="20">
        <f>B93*C93</f>
        <v>0</v>
      </c>
      <c r="E93" s="23" t="s">
        <v>96</v>
      </c>
    </row>
    <row r="94" spans="1:5" ht="12.75">
      <c r="A94" s="100" t="s">
        <v>17</v>
      </c>
      <c r="B94" s="102"/>
      <c r="C94" s="102"/>
      <c r="D94" s="102"/>
      <c r="E94" s="102"/>
    </row>
    <row r="95" spans="1:5" ht="25.5">
      <c r="A95" s="5" t="s">
        <v>18</v>
      </c>
      <c r="B95" s="56"/>
      <c r="C95" s="52">
        <v>5</v>
      </c>
      <c r="D95" s="20">
        <f>B95*C95</f>
        <v>0</v>
      </c>
      <c r="E95" s="10" t="s">
        <v>97</v>
      </c>
    </row>
    <row r="96" spans="1:5" s="87" customFormat="1" ht="25.5">
      <c r="A96" s="80" t="s">
        <v>163</v>
      </c>
      <c r="B96" s="85"/>
      <c r="C96" s="81">
        <v>30</v>
      </c>
      <c r="D96" s="82">
        <f>B96*C96</f>
        <v>0</v>
      </c>
      <c r="E96" s="86" t="s">
        <v>97</v>
      </c>
    </row>
    <row r="97" spans="1:5" ht="19.5" customHeight="1">
      <c r="A97" s="100" t="s">
        <v>19</v>
      </c>
      <c r="B97" s="102"/>
      <c r="C97" s="102"/>
      <c r="D97" s="102"/>
      <c r="E97" s="102"/>
    </row>
    <row r="98" spans="1:5" s="6" customFormat="1" ht="51">
      <c r="A98" s="14" t="s">
        <v>164</v>
      </c>
      <c r="B98" s="74"/>
      <c r="C98" s="51">
        <v>1000</v>
      </c>
      <c r="D98" s="78">
        <f>B98/C98</f>
        <v>0</v>
      </c>
      <c r="E98" s="23" t="s">
        <v>54</v>
      </c>
    </row>
    <row r="99" spans="1:6" ht="13.5" customHeight="1">
      <c r="A99" s="121"/>
      <c r="B99" s="101"/>
      <c r="C99" s="101"/>
      <c r="D99" s="101"/>
      <c r="E99" s="101"/>
      <c r="F99" s="16"/>
    </row>
    <row r="100" spans="1:5" s="6" customFormat="1" ht="19.5" customHeight="1">
      <c r="A100" s="100" t="s">
        <v>165</v>
      </c>
      <c r="B100" s="102"/>
      <c r="C100" s="102"/>
      <c r="D100" s="73">
        <f>SUM(D67:D72,D75:D82,D84:D86,D88:D90,D93:D93,D95:D96,D98:D98)</f>
        <v>0</v>
      </c>
      <c r="E100" s="18"/>
    </row>
    <row r="101" spans="1:5" s="6" customFormat="1" ht="12.75">
      <c r="A101" s="24"/>
      <c r="B101" s="25"/>
      <c r="C101" s="25"/>
      <c r="D101" s="42"/>
      <c r="E101" s="18"/>
    </row>
    <row r="102" spans="1:5" s="6" customFormat="1" ht="19.5" customHeight="1">
      <c r="A102" s="104" t="s">
        <v>20</v>
      </c>
      <c r="B102" s="105"/>
      <c r="C102" s="105"/>
      <c r="D102" s="105"/>
      <c r="E102" s="105"/>
    </row>
    <row r="103" spans="1:5" s="6" customFormat="1" ht="25.5">
      <c r="A103" s="12" t="s">
        <v>55</v>
      </c>
      <c r="B103" s="12" t="s">
        <v>46</v>
      </c>
      <c r="C103" s="12" t="s">
        <v>47</v>
      </c>
      <c r="D103" s="12" t="s">
        <v>48</v>
      </c>
      <c r="E103" s="12" t="s">
        <v>102</v>
      </c>
    </row>
    <row r="104" spans="1:5" ht="12.75">
      <c r="A104" s="131" t="s">
        <v>56</v>
      </c>
      <c r="B104" s="132"/>
      <c r="C104" s="132"/>
      <c r="D104" s="132"/>
      <c r="E104" s="132"/>
    </row>
    <row r="105" spans="1:5" ht="12.75">
      <c r="A105" s="132"/>
      <c r="B105" s="132"/>
      <c r="C105" s="132"/>
      <c r="D105" s="132"/>
      <c r="E105" s="132"/>
    </row>
    <row r="106" spans="1:5" ht="12.75">
      <c r="A106" s="5" t="s">
        <v>57</v>
      </c>
      <c r="B106" s="56"/>
      <c r="C106" s="20">
        <v>0.2</v>
      </c>
      <c r="D106" s="20">
        <f>B106*C106</f>
        <v>0</v>
      </c>
      <c r="E106" s="10" t="s">
        <v>98</v>
      </c>
    </row>
    <row r="107" spans="1:5" ht="12.75">
      <c r="A107" s="5" t="s">
        <v>166</v>
      </c>
      <c r="B107" s="56"/>
      <c r="C107" s="20">
        <v>0.1</v>
      </c>
      <c r="D107" s="20">
        <f aca="true" t="shared" si="6" ref="D107:D114">B107*C107</f>
        <v>0</v>
      </c>
      <c r="E107" s="10" t="s">
        <v>98</v>
      </c>
    </row>
    <row r="108" spans="1:5" ht="12.75">
      <c r="A108" s="5" t="s">
        <v>58</v>
      </c>
      <c r="B108" s="56"/>
      <c r="C108" s="20">
        <v>0.1</v>
      </c>
      <c r="D108" s="20">
        <f t="shared" si="6"/>
        <v>0</v>
      </c>
      <c r="E108" s="10" t="s">
        <v>98</v>
      </c>
    </row>
    <row r="109" spans="1:5" ht="12.75">
      <c r="A109" s="5" t="s">
        <v>167</v>
      </c>
      <c r="B109" s="56"/>
      <c r="C109" s="20">
        <v>0.05</v>
      </c>
      <c r="D109" s="20">
        <f t="shared" si="6"/>
        <v>0</v>
      </c>
      <c r="E109" s="10" t="s">
        <v>98</v>
      </c>
    </row>
    <row r="110" spans="1:5" s="6" customFormat="1" ht="12.75">
      <c r="A110" s="5" t="s">
        <v>59</v>
      </c>
      <c r="B110" s="56"/>
      <c r="C110" s="52">
        <v>10</v>
      </c>
      <c r="D110" s="20">
        <f t="shared" si="6"/>
        <v>0</v>
      </c>
      <c r="E110" s="10" t="s">
        <v>96</v>
      </c>
    </row>
    <row r="111" spans="1:5" ht="25.5">
      <c r="A111" s="5" t="s">
        <v>60</v>
      </c>
      <c r="B111" s="56"/>
      <c r="C111" s="52">
        <v>5</v>
      </c>
      <c r="D111" s="20">
        <f t="shared" si="6"/>
        <v>0</v>
      </c>
      <c r="E111" s="10" t="s">
        <v>96</v>
      </c>
    </row>
    <row r="112" spans="1:5" s="6" customFormat="1" ht="25.5">
      <c r="A112" s="5" t="s">
        <v>61</v>
      </c>
      <c r="B112" s="56"/>
      <c r="C112" s="52">
        <v>5</v>
      </c>
      <c r="D112" s="20">
        <f t="shared" si="6"/>
        <v>0</v>
      </c>
      <c r="E112" s="10" t="s">
        <v>96</v>
      </c>
    </row>
    <row r="113" spans="1:5" ht="25.5">
      <c r="A113" s="5" t="s">
        <v>62</v>
      </c>
      <c r="B113" s="56"/>
      <c r="C113" s="52">
        <v>3</v>
      </c>
      <c r="D113" s="20">
        <f t="shared" si="6"/>
        <v>0</v>
      </c>
      <c r="E113" s="10" t="s">
        <v>96</v>
      </c>
    </row>
    <row r="114" spans="1:5" ht="25.5">
      <c r="A114" s="5" t="s">
        <v>168</v>
      </c>
      <c r="B114" s="56"/>
      <c r="C114" s="20">
        <v>0.5</v>
      </c>
      <c r="D114" s="20">
        <f t="shared" si="6"/>
        <v>0</v>
      </c>
      <c r="E114" s="10" t="s">
        <v>95</v>
      </c>
    </row>
    <row r="115" spans="1:5" ht="19.5" customHeight="1">
      <c r="A115" s="100" t="s">
        <v>63</v>
      </c>
      <c r="B115" s="101"/>
      <c r="C115" s="101"/>
      <c r="D115" s="101"/>
      <c r="E115" s="101"/>
    </row>
    <row r="116" spans="1:5" ht="12.75">
      <c r="A116" s="5" t="s">
        <v>37</v>
      </c>
      <c r="B116" s="56"/>
      <c r="C116" s="52">
        <v>10</v>
      </c>
      <c r="D116" s="20">
        <f>B116*C116</f>
        <v>0</v>
      </c>
      <c r="E116" s="10" t="s">
        <v>169</v>
      </c>
    </row>
    <row r="117" spans="1:5" ht="25.5">
      <c r="A117" s="5" t="s">
        <v>212</v>
      </c>
      <c r="B117" s="56"/>
      <c r="C117" s="52">
        <v>3</v>
      </c>
      <c r="D117" s="20">
        <f>B117*C117</f>
        <v>0</v>
      </c>
      <c r="E117" s="17" t="s">
        <v>213</v>
      </c>
    </row>
    <row r="118" spans="1:5" ht="12.75">
      <c r="A118" s="5" t="s">
        <v>170</v>
      </c>
      <c r="B118" s="56"/>
      <c r="C118" s="52">
        <v>2</v>
      </c>
      <c r="D118" s="20">
        <f>B118*C118</f>
        <v>0</v>
      </c>
      <c r="E118" s="10" t="s">
        <v>171</v>
      </c>
    </row>
    <row r="119" spans="1:5" ht="12.75">
      <c r="A119" s="5" t="s">
        <v>40</v>
      </c>
      <c r="B119" s="56"/>
      <c r="C119" s="52">
        <v>1</v>
      </c>
      <c r="D119" s="20">
        <f>B119*C119</f>
        <v>0</v>
      </c>
      <c r="E119" s="10" t="s">
        <v>172</v>
      </c>
    </row>
    <row r="120" spans="1:5" ht="12.75">
      <c r="A120" s="103"/>
      <c r="B120" s="102"/>
      <c r="C120" s="102"/>
      <c r="D120" s="102"/>
      <c r="E120" s="102"/>
    </row>
    <row r="121" spans="1:5" ht="19.5" customHeight="1">
      <c r="A121" s="100" t="s">
        <v>173</v>
      </c>
      <c r="B121" s="102"/>
      <c r="C121" s="102"/>
      <c r="D121" s="73">
        <f>SUM(D106:D114,D116:D119)</f>
        <v>0</v>
      </c>
      <c r="E121" s="18"/>
    </row>
    <row r="122" spans="1:5" ht="12.75">
      <c r="A122" s="129"/>
      <c r="B122" s="130"/>
      <c r="C122" s="130"/>
      <c r="D122" s="130"/>
      <c r="E122" s="130"/>
    </row>
    <row r="123" spans="1:5" ht="19.5" customHeight="1">
      <c r="A123" s="104" t="s">
        <v>174</v>
      </c>
      <c r="B123" s="105"/>
      <c r="C123" s="105"/>
      <c r="D123" s="105"/>
      <c r="E123" s="105"/>
    </row>
    <row r="124" spans="1:5" ht="12.75">
      <c r="A124" s="118" t="s">
        <v>55</v>
      </c>
      <c r="B124" s="118" t="s">
        <v>106</v>
      </c>
      <c r="C124" s="118" t="s">
        <v>107</v>
      </c>
      <c r="D124" s="118" t="s">
        <v>108</v>
      </c>
      <c r="E124" s="137" t="s">
        <v>102</v>
      </c>
    </row>
    <row r="125" spans="1:5" ht="12.75">
      <c r="A125" s="118"/>
      <c r="B125" s="119"/>
      <c r="C125" s="119"/>
      <c r="D125" s="119"/>
      <c r="E125" s="119"/>
    </row>
    <row r="126" spans="1:5" ht="19.5" customHeight="1">
      <c r="A126" s="120" t="s">
        <v>64</v>
      </c>
      <c r="B126" s="132"/>
      <c r="C126" s="132"/>
      <c r="D126" s="132"/>
      <c r="E126" s="132"/>
    </row>
    <row r="127" spans="1:5" ht="38.25">
      <c r="A127" s="5" t="s">
        <v>175</v>
      </c>
      <c r="B127" s="56"/>
      <c r="C127" s="52">
        <v>40</v>
      </c>
      <c r="D127" s="20">
        <f>B127*C127</f>
        <v>0</v>
      </c>
      <c r="E127" s="10" t="s">
        <v>97</v>
      </c>
    </row>
    <row r="128" spans="1:5" ht="12.75">
      <c r="A128" s="5" t="s">
        <v>21</v>
      </c>
      <c r="B128" s="56"/>
      <c r="C128" s="52">
        <v>30</v>
      </c>
      <c r="D128" s="20">
        <f>B128*C128</f>
        <v>0</v>
      </c>
      <c r="E128" s="10" t="s">
        <v>97</v>
      </c>
    </row>
    <row r="129" spans="1:5" ht="12.75">
      <c r="A129" s="5" t="s">
        <v>65</v>
      </c>
      <c r="B129" s="56"/>
      <c r="C129" s="52">
        <v>20</v>
      </c>
      <c r="D129" s="20">
        <f>B129*C129</f>
        <v>0</v>
      </c>
      <c r="E129" s="10" t="s">
        <v>97</v>
      </c>
    </row>
    <row r="130" spans="1:5" ht="12.75">
      <c r="A130" s="5" t="s">
        <v>66</v>
      </c>
      <c r="B130" s="56"/>
      <c r="C130" s="52">
        <v>15</v>
      </c>
      <c r="D130" s="20">
        <f>B130*C130</f>
        <v>0</v>
      </c>
      <c r="E130" s="10" t="s">
        <v>97</v>
      </c>
    </row>
    <row r="131" spans="1:5" ht="12.75" customHeight="1">
      <c r="A131" s="5" t="s">
        <v>67</v>
      </c>
      <c r="B131" s="56"/>
      <c r="C131" s="52">
        <v>8</v>
      </c>
      <c r="D131" s="20">
        <f>B131*C131</f>
        <v>0</v>
      </c>
      <c r="E131" s="10" t="s">
        <v>97</v>
      </c>
    </row>
    <row r="132" spans="1:5" ht="19.5" customHeight="1">
      <c r="A132" s="100" t="s">
        <v>176</v>
      </c>
      <c r="B132" s="102"/>
      <c r="C132" s="102"/>
      <c r="D132" s="102"/>
      <c r="E132" s="21"/>
    </row>
    <row r="133" spans="1:5" ht="25.5">
      <c r="A133" s="5" t="s">
        <v>68</v>
      </c>
      <c r="B133" s="56"/>
      <c r="C133" s="52">
        <v>25</v>
      </c>
      <c r="D133" s="20">
        <f>B133*C133</f>
        <v>0</v>
      </c>
      <c r="E133" s="10" t="s">
        <v>97</v>
      </c>
    </row>
    <row r="134" spans="1:5" ht="12.75">
      <c r="A134" s="5" t="s">
        <v>22</v>
      </c>
      <c r="B134" s="56"/>
      <c r="C134" s="52">
        <v>10</v>
      </c>
      <c r="D134" s="20">
        <f>B134*C134</f>
        <v>0</v>
      </c>
      <c r="E134" s="10" t="s">
        <v>97</v>
      </c>
    </row>
    <row r="135" spans="1:5" ht="12.75">
      <c r="A135" s="5" t="s">
        <v>23</v>
      </c>
      <c r="B135" s="56"/>
      <c r="C135" s="52">
        <v>8</v>
      </c>
      <c r="D135" s="20">
        <f>B135*C135</f>
        <v>0</v>
      </c>
      <c r="E135" s="10" t="s">
        <v>97</v>
      </c>
    </row>
    <row r="136" spans="1:5" ht="38.25">
      <c r="A136" s="5" t="s">
        <v>177</v>
      </c>
      <c r="B136" s="56"/>
      <c r="C136" s="52">
        <v>3</v>
      </c>
      <c r="D136" s="20">
        <f>B136*C136</f>
        <v>0</v>
      </c>
      <c r="E136" s="10" t="s">
        <v>97</v>
      </c>
    </row>
    <row r="137" spans="1:5" ht="12.75">
      <c r="A137" s="5" t="s">
        <v>69</v>
      </c>
      <c r="B137" s="56"/>
      <c r="C137" s="52">
        <v>6</v>
      </c>
      <c r="D137" s="20">
        <f>B137*C137</f>
        <v>0</v>
      </c>
      <c r="E137" s="10" t="s">
        <v>97</v>
      </c>
    </row>
    <row r="138" spans="1:5" ht="12.75">
      <c r="A138" s="131" t="s">
        <v>24</v>
      </c>
      <c r="B138" s="132"/>
      <c r="C138" s="132"/>
      <c r="D138" s="132"/>
      <c r="E138" s="132"/>
    </row>
    <row r="139" spans="1:5" ht="12.75">
      <c r="A139" s="132"/>
      <c r="B139" s="132"/>
      <c r="C139" s="132"/>
      <c r="D139" s="132"/>
      <c r="E139" s="132"/>
    </row>
    <row r="140" spans="1:5" ht="25.5">
      <c r="A140" s="5" t="s">
        <v>178</v>
      </c>
      <c r="B140" s="56"/>
      <c r="C140" s="52">
        <v>10</v>
      </c>
      <c r="D140" s="20">
        <f aca="true" t="shared" si="7" ref="D140:D147">B140*C140</f>
        <v>0</v>
      </c>
      <c r="E140" s="23" t="s">
        <v>96</v>
      </c>
    </row>
    <row r="141" spans="1:5" ht="25.5">
      <c r="A141" s="45" t="s">
        <v>179</v>
      </c>
      <c r="B141" s="56"/>
      <c r="C141" s="52">
        <v>5</v>
      </c>
      <c r="D141" s="20">
        <f t="shared" si="7"/>
        <v>0</v>
      </c>
      <c r="E141" s="23" t="s">
        <v>96</v>
      </c>
    </row>
    <row r="142" spans="1:5" ht="25.5">
      <c r="A142" s="5" t="s">
        <v>180</v>
      </c>
      <c r="B142" s="56"/>
      <c r="C142" s="52">
        <v>7</v>
      </c>
      <c r="D142" s="20">
        <f t="shared" si="7"/>
        <v>0</v>
      </c>
      <c r="E142" s="23" t="s">
        <v>96</v>
      </c>
    </row>
    <row r="143" spans="1:5" ht="25.5">
      <c r="A143" s="5" t="s">
        <v>181</v>
      </c>
      <c r="B143" s="56"/>
      <c r="C143" s="52">
        <v>3</v>
      </c>
      <c r="D143" s="20">
        <f t="shared" si="7"/>
        <v>0</v>
      </c>
      <c r="E143" s="17" t="s">
        <v>96</v>
      </c>
    </row>
    <row r="144" spans="1:5" ht="25.5">
      <c r="A144" s="5" t="s">
        <v>182</v>
      </c>
      <c r="B144" s="56"/>
      <c r="C144" s="52">
        <v>6</v>
      </c>
      <c r="D144" s="20">
        <f t="shared" si="7"/>
        <v>0</v>
      </c>
      <c r="E144" s="17" t="s">
        <v>96</v>
      </c>
    </row>
    <row r="145" spans="1:5" ht="25.5">
      <c r="A145" s="5" t="s">
        <v>183</v>
      </c>
      <c r="B145" s="56"/>
      <c r="C145" s="52">
        <v>3</v>
      </c>
      <c r="D145" s="20">
        <f t="shared" si="7"/>
        <v>0</v>
      </c>
      <c r="E145" s="17" t="s">
        <v>96</v>
      </c>
    </row>
    <row r="146" spans="1:5" ht="25.5">
      <c r="A146" s="5" t="s">
        <v>184</v>
      </c>
      <c r="B146" s="56"/>
      <c r="C146" s="52">
        <v>4</v>
      </c>
      <c r="D146" s="20">
        <f t="shared" si="7"/>
        <v>0</v>
      </c>
      <c r="E146" s="23" t="s">
        <v>96</v>
      </c>
    </row>
    <row r="147" spans="1:5" ht="25.5">
      <c r="A147" s="88" t="s">
        <v>185</v>
      </c>
      <c r="B147" s="56"/>
      <c r="C147" s="52">
        <v>2</v>
      </c>
      <c r="D147" s="20">
        <f t="shared" si="7"/>
        <v>0</v>
      </c>
      <c r="E147" s="17" t="s">
        <v>96</v>
      </c>
    </row>
    <row r="148" spans="1:5" ht="30" customHeight="1">
      <c r="A148" s="100" t="s">
        <v>25</v>
      </c>
      <c r="B148" s="101"/>
      <c r="C148" s="101"/>
      <c r="D148" s="101"/>
      <c r="E148" s="101"/>
    </row>
    <row r="149" spans="1:5" ht="12.75">
      <c r="A149" s="5" t="s">
        <v>26</v>
      </c>
      <c r="B149" s="56"/>
      <c r="C149" s="52">
        <v>3</v>
      </c>
      <c r="D149" s="20">
        <f>B149*C149</f>
        <v>0</v>
      </c>
      <c r="E149" s="142" t="s">
        <v>208</v>
      </c>
    </row>
    <row r="150" spans="1:5" ht="12.75">
      <c r="A150" s="5" t="s">
        <v>27</v>
      </c>
      <c r="B150" s="56"/>
      <c r="C150" s="52">
        <v>6</v>
      </c>
      <c r="D150" s="20">
        <f>B150*C150</f>
        <v>0</v>
      </c>
      <c r="E150" s="142" t="s">
        <v>208</v>
      </c>
    </row>
    <row r="151" spans="1:5" ht="30" customHeight="1">
      <c r="A151" s="100" t="s">
        <v>28</v>
      </c>
      <c r="B151" s="101"/>
      <c r="C151" s="101"/>
      <c r="D151" s="101"/>
      <c r="E151" s="101"/>
    </row>
    <row r="152" spans="1:5" ht="12.75">
      <c r="A152" s="5" t="s">
        <v>209</v>
      </c>
      <c r="B152" s="56"/>
      <c r="C152" s="52">
        <v>3</v>
      </c>
      <c r="D152" s="20">
        <f>B152*C152</f>
        <v>0</v>
      </c>
      <c r="E152" s="142" t="s">
        <v>208</v>
      </c>
    </row>
    <row r="153" spans="1:5" ht="12.75">
      <c r="A153" s="5" t="s">
        <v>210</v>
      </c>
      <c r="B153" s="56"/>
      <c r="C153" s="52">
        <v>6</v>
      </c>
      <c r="D153" s="20">
        <f>B153*C153</f>
        <v>0</v>
      </c>
      <c r="E153" s="142" t="s">
        <v>208</v>
      </c>
    </row>
    <row r="154" spans="1:5" ht="30" customHeight="1">
      <c r="A154" s="100" t="s">
        <v>70</v>
      </c>
      <c r="B154" s="102"/>
      <c r="C154" s="102"/>
      <c r="D154" s="102"/>
      <c r="E154" s="102"/>
    </row>
    <row r="155" spans="1:5" ht="25.5">
      <c r="A155" s="5" t="s">
        <v>186</v>
      </c>
      <c r="B155" s="56"/>
      <c r="C155" s="52">
        <v>8</v>
      </c>
      <c r="D155" s="20">
        <f aca="true" t="shared" si="8" ref="D155:D162">B155*C155</f>
        <v>0</v>
      </c>
      <c r="E155" s="142" t="s">
        <v>208</v>
      </c>
    </row>
    <row r="156" spans="1:5" ht="25.5">
      <c r="A156" s="5" t="s">
        <v>187</v>
      </c>
      <c r="B156" s="56"/>
      <c r="C156" s="52">
        <v>5</v>
      </c>
      <c r="D156" s="20">
        <f t="shared" si="8"/>
        <v>0</v>
      </c>
      <c r="E156" s="142" t="s">
        <v>208</v>
      </c>
    </row>
    <row r="157" spans="1:5" s="4" customFormat="1" ht="25.5">
      <c r="A157" s="5" t="s">
        <v>188</v>
      </c>
      <c r="B157" s="56"/>
      <c r="C157" s="52">
        <v>5</v>
      </c>
      <c r="D157" s="20">
        <f t="shared" si="8"/>
        <v>0</v>
      </c>
      <c r="E157" s="142" t="s">
        <v>208</v>
      </c>
    </row>
    <row r="158" spans="1:5" ht="25.5">
      <c r="A158" s="5" t="s">
        <v>189</v>
      </c>
      <c r="B158" s="56"/>
      <c r="C158" s="52">
        <v>4</v>
      </c>
      <c r="D158" s="20">
        <f t="shared" si="8"/>
        <v>0</v>
      </c>
      <c r="E158" s="142" t="s">
        <v>208</v>
      </c>
    </row>
    <row r="159" spans="1:5" ht="38.25">
      <c r="A159" s="5" t="s">
        <v>190</v>
      </c>
      <c r="B159" s="56"/>
      <c r="C159" s="52">
        <v>4</v>
      </c>
      <c r="D159" s="20">
        <f t="shared" si="8"/>
        <v>0</v>
      </c>
      <c r="E159" s="142" t="s">
        <v>208</v>
      </c>
    </row>
    <row r="160" spans="1:5" ht="51">
      <c r="A160" s="5" t="s">
        <v>191</v>
      </c>
      <c r="B160" s="56"/>
      <c r="C160" s="52">
        <v>3</v>
      </c>
      <c r="D160" s="20">
        <f t="shared" si="8"/>
        <v>0</v>
      </c>
      <c r="E160" s="142" t="s">
        <v>208</v>
      </c>
    </row>
    <row r="161" spans="1:5" ht="38.25">
      <c r="A161" s="5" t="s">
        <v>192</v>
      </c>
      <c r="B161" s="56"/>
      <c r="C161" s="52">
        <v>3</v>
      </c>
      <c r="D161" s="20">
        <f t="shared" si="8"/>
        <v>0</v>
      </c>
      <c r="E161" s="142" t="s">
        <v>208</v>
      </c>
    </row>
    <row r="162" spans="1:5" ht="51">
      <c r="A162" s="5" t="s">
        <v>193</v>
      </c>
      <c r="B162" s="56"/>
      <c r="C162" s="52">
        <v>2</v>
      </c>
      <c r="D162" s="20">
        <f t="shared" si="8"/>
        <v>0</v>
      </c>
      <c r="E162" s="142" t="s">
        <v>208</v>
      </c>
    </row>
    <row r="163" spans="1:5" ht="19.5" customHeight="1">
      <c r="A163" s="100" t="s">
        <v>29</v>
      </c>
      <c r="B163" s="102"/>
      <c r="C163" s="102"/>
      <c r="D163" s="102"/>
      <c r="E163" s="102"/>
    </row>
    <row r="164" spans="1:5" s="70" customFormat="1" ht="12.75">
      <c r="A164" s="80" t="s">
        <v>194</v>
      </c>
      <c r="B164" s="85"/>
      <c r="C164" s="81">
        <v>5</v>
      </c>
      <c r="D164" s="82">
        <f>B164*C164</f>
        <v>0</v>
      </c>
      <c r="E164" s="86" t="s">
        <v>96</v>
      </c>
    </row>
    <row r="165" spans="1:5" ht="12.75">
      <c r="A165" s="103"/>
      <c r="B165" s="102"/>
      <c r="C165" s="102"/>
      <c r="D165" s="102"/>
      <c r="E165" s="102"/>
    </row>
    <row r="166" spans="1:5" ht="19.5" customHeight="1">
      <c r="A166" s="100" t="s">
        <v>195</v>
      </c>
      <c r="B166" s="102"/>
      <c r="C166" s="102"/>
      <c r="D166" s="73">
        <f>SUM(D164:D164,D127:D131,D133:D137,D140:D147,D149:D150,D152:D153,D155:D162)</f>
        <v>0</v>
      </c>
      <c r="E166" s="18"/>
    </row>
    <row r="167" spans="1:5" ht="12.75">
      <c r="A167" s="24"/>
      <c r="B167" s="44"/>
      <c r="C167" s="44"/>
      <c r="D167" s="44"/>
      <c r="E167" s="18"/>
    </row>
    <row r="168" spans="1:5" ht="19.5" customHeight="1">
      <c r="A168" s="104" t="s">
        <v>41</v>
      </c>
      <c r="B168" s="105"/>
      <c r="C168" s="105"/>
      <c r="D168" s="105"/>
      <c r="E168" s="105"/>
    </row>
    <row r="169" spans="1:5" ht="25.5">
      <c r="A169" s="22" t="s">
        <v>55</v>
      </c>
      <c r="B169" s="22" t="s">
        <v>109</v>
      </c>
      <c r="C169" s="22" t="s">
        <v>47</v>
      </c>
      <c r="D169" s="22" t="s">
        <v>48</v>
      </c>
      <c r="E169" s="12" t="s">
        <v>102</v>
      </c>
    </row>
    <row r="170" spans="1:5" s="15" customFormat="1" ht="19.5" customHeight="1">
      <c r="A170" s="120" t="s">
        <v>71</v>
      </c>
      <c r="B170" s="101"/>
      <c r="C170" s="101"/>
      <c r="D170" s="101"/>
      <c r="E170" s="101"/>
    </row>
    <row r="171" spans="1:5" s="15" customFormat="1" ht="12.75">
      <c r="A171" s="50" t="s">
        <v>72</v>
      </c>
      <c r="B171" s="75"/>
      <c r="C171" s="55">
        <v>5</v>
      </c>
      <c r="D171" s="77">
        <f>B171*C171</f>
        <v>0</v>
      </c>
      <c r="E171" s="142" t="s">
        <v>208</v>
      </c>
    </row>
    <row r="172" spans="1:5" ht="30" customHeight="1">
      <c r="A172" s="100" t="s">
        <v>73</v>
      </c>
      <c r="B172" s="101"/>
      <c r="C172" s="101"/>
      <c r="D172" s="101"/>
      <c r="E172" s="101"/>
    </row>
    <row r="173" spans="1:5" s="6" customFormat="1" ht="30.75" customHeight="1">
      <c r="A173" s="143" t="s">
        <v>196</v>
      </c>
      <c r="B173" s="145"/>
      <c r="C173" s="147">
        <v>4</v>
      </c>
      <c r="D173" s="149">
        <f>B173*C173</f>
        <v>0</v>
      </c>
      <c r="E173" s="151" t="s">
        <v>208</v>
      </c>
    </row>
    <row r="174" spans="1:5" s="6" customFormat="1" ht="30.75" customHeight="1">
      <c r="A174" s="144"/>
      <c r="B174" s="146"/>
      <c r="C174" s="148"/>
      <c r="D174" s="150"/>
      <c r="E174" s="152"/>
    </row>
    <row r="175" spans="1:5" ht="30" customHeight="1">
      <c r="A175" s="100" t="s">
        <v>30</v>
      </c>
      <c r="B175" s="101"/>
      <c r="C175" s="101"/>
      <c r="D175" s="101"/>
      <c r="E175" s="101"/>
    </row>
    <row r="176" spans="1:5" ht="25.5">
      <c r="A176" s="5" t="s">
        <v>74</v>
      </c>
      <c r="B176" s="56"/>
      <c r="C176" s="52">
        <v>5</v>
      </c>
      <c r="D176" s="20">
        <f>B176*C176</f>
        <v>0</v>
      </c>
      <c r="E176" s="10" t="s">
        <v>96</v>
      </c>
    </row>
    <row r="177" spans="1:5" ht="25.5">
      <c r="A177" s="5" t="s">
        <v>31</v>
      </c>
      <c r="B177" s="56"/>
      <c r="C177" s="52">
        <v>4</v>
      </c>
      <c r="D177" s="20">
        <f>B177*C177</f>
        <v>0</v>
      </c>
      <c r="E177" s="91" t="s">
        <v>96</v>
      </c>
    </row>
    <row r="178" spans="1:5" ht="25.5">
      <c r="A178" s="5" t="s">
        <v>32</v>
      </c>
      <c r="B178" s="56"/>
      <c r="C178" s="52">
        <v>3</v>
      </c>
      <c r="D178" s="20">
        <f>B178*C178</f>
        <v>0</v>
      </c>
      <c r="E178" s="17" t="s">
        <v>99</v>
      </c>
    </row>
    <row r="179" spans="1:5" ht="19.5" customHeight="1">
      <c r="A179" s="100" t="s">
        <v>33</v>
      </c>
      <c r="B179" s="101"/>
      <c r="C179" s="101"/>
      <c r="D179" s="101"/>
      <c r="E179" s="101"/>
    </row>
    <row r="180" spans="1:5" ht="12.75">
      <c r="A180" s="5" t="s">
        <v>75</v>
      </c>
      <c r="B180" s="56"/>
      <c r="C180" s="52">
        <v>4</v>
      </c>
      <c r="D180" s="20">
        <f>B180*C180</f>
        <v>0</v>
      </c>
      <c r="E180" s="10" t="s">
        <v>100</v>
      </c>
    </row>
    <row r="181" spans="1:5" ht="12.75">
      <c r="A181" s="5" t="s">
        <v>197</v>
      </c>
      <c r="B181" s="56"/>
      <c r="C181" s="52">
        <v>2</v>
      </c>
      <c r="D181" s="20">
        <f aca="true" t="shared" si="9" ref="D181:D189">B181*C181</f>
        <v>0</v>
      </c>
      <c r="E181" s="10" t="s">
        <v>100</v>
      </c>
    </row>
    <row r="182" spans="1:5" ht="12.75">
      <c r="A182" s="5" t="s">
        <v>198</v>
      </c>
      <c r="B182" s="56"/>
      <c r="C182" s="52">
        <v>8</v>
      </c>
      <c r="D182" s="20">
        <f t="shared" si="9"/>
        <v>0</v>
      </c>
      <c r="E182" s="10" t="s">
        <v>100</v>
      </c>
    </row>
    <row r="183" spans="1:5" ht="12.75">
      <c r="A183" s="5" t="s">
        <v>199</v>
      </c>
      <c r="B183" s="56"/>
      <c r="C183" s="52">
        <v>4</v>
      </c>
      <c r="D183" s="20">
        <f t="shared" si="9"/>
        <v>0</v>
      </c>
      <c r="E183" s="10" t="s">
        <v>100</v>
      </c>
    </row>
    <row r="184" spans="1:5" ht="12.75">
      <c r="A184" s="5" t="s">
        <v>200</v>
      </c>
      <c r="B184" s="56"/>
      <c r="C184" s="52">
        <v>8</v>
      </c>
      <c r="D184" s="20">
        <f t="shared" si="9"/>
        <v>0</v>
      </c>
      <c r="E184" s="10" t="s">
        <v>100</v>
      </c>
    </row>
    <row r="185" spans="1:5" ht="12.75">
      <c r="A185" s="5" t="s">
        <v>201</v>
      </c>
      <c r="B185" s="56"/>
      <c r="C185" s="52">
        <v>4</v>
      </c>
      <c r="D185" s="20">
        <f t="shared" si="9"/>
        <v>0</v>
      </c>
      <c r="E185" s="10" t="s">
        <v>100</v>
      </c>
    </row>
    <row r="186" spans="1:5" s="70" customFormat="1" ht="12.75">
      <c r="A186" s="80" t="s">
        <v>202</v>
      </c>
      <c r="B186" s="71"/>
      <c r="C186" s="68">
        <v>12</v>
      </c>
      <c r="D186" s="82">
        <f t="shared" si="9"/>
        <v>0</v>
      </c>
      <c r="E186" s="86" t="s">
        <v>100</v>
      </c>
    </row>
    <row r="187" spans="1:5" s="70" customFormat="1" ht="12.75">
      <c r="A187" s="80" t="s">
        <v>203</v>
      </c>
      <c r="B187" s="85"/>
      <c r="C187" s="81">
        <v>6</v>
      </c>
      <c r="D187" s="82">
        <f t="shared" si="9"/>
        <v>0</v>
      </c>
      <c r="E187" s="86" t="s">
        <v>100</v>
      </c>
    </row>
    <row r="188" spans="1:5" s="70" customFormat="1" ht="12.75">
      <c r="A188" s="80" t="s">
        <v>204</v>
      </c>
      <c r="B188" s="85"/>
      <c r="C188" s="81">
        <v>4</v>
      </c>
      <c r="D188" s="82">
        <f t="shared" si="9"/>
        <v>0</v>
      </c>
      <c r="E188" s="10" t="s">
        <v>100</v>
      </c>
    </row>
    <row r="189" spans="1:5" s="70" customFormat="1" ht="12.75">
      <c r="A189" s="80" t="s">
        <v>205</v>
      </c>
      <c r="B189" s="85"/>
      <c r="C189" s="81">
        <v>2</v>
      </c>
      <c r="D189" s="82">
        <f t="shared" si="9"/>
        <v>0</v>
      </c>
      <c r="E189" s="86" t="s">
        <v>100</v>
      </c>
    </row>
    <row r="190" spans="1:5" ht="19.5" customHeight="1">
      <c r="A190" s="100" t="s">
        <v>38</v>
      </c>
      <c r="B190" s="102"/>
      <c r="C190" s="102"/>
      <c r="D190" s="102"/>
      <c r="E190" s="102"/>
    </row>
    <row r="191" spans="1:5" ht="12.75">
      <c r="A191" s="5" t="s">
        <v>112</v>
      </c>
      <c r="B191" s="76"/>
      <c r="C191" s="53">
        <v>2</v>
      </c>
      <c r="D191" s="20">
        <f>B191*C191</f>
        <v>0</v>
      </c>
      <c r="E191" s="10" t="s">
        <v>96</v>
      </c>
    </row>
    <row r="192" spans="1:5" ht="12.75">
      <c r="A192" s="103"/>
      <c r="B192" s="102"/>
      <c r="C192" s="102"/>
      <c r="D192" s="102"/>
      <c r="E192" s="102"/>
    </row>
    <row r="193" spans="1:5" ht="19.5" customHeight="1">
      <c r="A193" s="100" t="s">
        <v>206</v>
      </c>
      <c r="B193" s="102"/>
      <c r="C193" s="102"/>
      <c r="D193" s="73">
        <f>SUM(D171,D173,D176:D178,D180:D189,D191)</f>
        <v>0</v>
      </c>
      <c r="E193" s="42"/>
    </row>
    <row r="194" spans="1:5" ht="12.75">
      <c r="A194" s="24"/>
      <c r="B194" s="44"/>
      <c r="C194" s="44"/>
      <c r="D194" s="44"/>
      <c r="E194" s="44"/>
    </row>
    <row r="195" spans="1:5" ht="12.75">
      <c r="A195" s="43"/>
      <c r="B195" s="44"/>
      <c r="C195" s="44"/>
      <c r="D195" s="44"/>
      <c r="E195" s="44"/>
    </row>
    <row r="196" spans="1:5" ht="19.5" customHeight="1">
      <c r="A196" s="100" t="s">
        <v>0</v>
      </c>
      <c r="B196" s="102"/>
      <c r="C196" s="102"/>
      <c r="D196" s="73">
        <f>D$193+D$166+D$121+D$100+D$61</f>
        <v>0</v>
      </c>
      <c r="E196" s="46"/>
    </row>
    <row r="197" spans="1:5" ht="12.75">
      <c r="A197" s="47"/>
      <c r="B197" s="19"/>
      <c r="C197" s="19"/>
      <c r="D197" s="19"/>
      <c r="E197" s="19"/>
    </row>
    <row r="198" spans="1:5" ht="12.75">
      <c r="A198" s="48"/>
      <c r="B198" s="19"/>
      <c r="C198" s="19"/>
      <c r="D198" s="19"/>
      <c r="E198" s="19"/>
    </row>
    <row r="199" spans="1:5" ht="12.75">
      <c r="A199" s="138" t="s">
        <v>105</v>
      </c>
      <c r="B199" s="138"/>
      <c r="C199" s="138"/>
      <c r="D199" s="138"/>
      <c r="E199" s="139"/>
    </row>
    <row r="200" spans="1:5" ht="12.75">
      <c r="A200" s="139"/>
      <c r="B200" s="139"/>
      <c r="C200" s="139"/>
      <c r="D200" s="139"/>
      <c r="E200" s="139"/>
    </row>
    <row r="201" spans="1:5" ht="12.75">
      <c r="A201" s="139"/>
      <c r="B201" s="139"/>
      <c r="C201" s="139"/>
      <c r="D201" s="139"/>
      <c r="E201" s="139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47" t="s">
        <v>34</v>
      </c>
      <c r="B204" s="19"/>
      <c r="C204" s="19"/>
      <c r="D204" s="19"/>
      <c r="E204" s="19"/>
    </row>
    <row r="205" spans="1:5" ht="12.75">
      <c r="A205" s="47"/>
      <c r="B205" s="19"/>
      <c r="C205" s="19"/>
      <c r="D205" s="19"/>
      <c r="E205" s="19"/>
    </row>
    <row r="206" spans="1:5" ht="12.75">
      <c r="A206" s="47" t="s">
        <v>35</v>
      </c>
      <c r="B206" s="19"/>
      <c r="C206" s="19"/>
      <c r="D206" s="19"/>
      <c r="E206" s="19"/>
    </row>
    <row r="207" spans="1:5" ht="12.75">
      <c r="A207" s="47"/>
      <c r="B207" s="19"/>
      <c r="C207" s="19"/>
      <c r="D207" s="19"/>
      <c r="E207" s="19"/>
    </row>
    <row r="208" spans="1:5" ht="12.75">
      <c r="A208" s="49" t="s">
        <v>110</v>
      </c>
      <c r="B208" s="19"/>
      <c r="C208" s="19"/>
      <c r="D208" s="19"/>
      <c r="E208" s="19"/>
    </row>
    <row r="209" spans="1:5" ht="39.75" customHeight="1">
      <c r="A209" s="98" t="s">
        <v>211</v>
      </c>
      <c r="B209" s="99"/>
      <c r="C209" s="99"/>
      <c r="D209" s="99"/>
      <c r="E209" s="99"/>
    </row>
    <row r="210" spans="1:5" s="65" customFormat="1" ht="12.75" customHeight="1">
      <c r="A210" s="153" t="s">
        <v>214</v>
      </c>
      <c r="B210" s="154"/>
      <c r="C210" s="154"/>
      <c r="D210" s="154"/>
      <c r="E210" s="154"/>
    </row>
    <row r="211" spans="1:5" ht="12.75">
      <c r="A211" s="154"/>
      <c r="B211" s="154"/>
      <c r="C211" s="154"/>
      <c r="D211" s="154"/>
      <c r="E211" s="154"/>
    </row>
    <row r="216" spans="1:5" ht="12.75">
      <c r="A216" s="63" t="s">
        <v>76</v>
      </c>
      <c r="B216" s="64"/>
      <c r="C216" s="32"/>
      <c r="D216" s="32"/>
      <c r="E216" s="32"/>
    </row>
    <row r="217" spans="1:5" ht="13.5" thickBot="1">
      <c r="A217" s="47"/>
      <c r="B217" s="19"/>
      <c r="C217" s="32"/>
      <c r="D217" s="32"/>
      <c r="E217" s="32"/>
    </row>
    <row r="218" spans="1:5" ht="13.5" thickBot="1">
      <c r="A218" s="27" t="s">
        <v>77</v>
      </c>
      <c r="B218" s="31" t="s">
        <v>78</v>
      </c>
      <c r="C218" s="32"/>
      <c r="D218" s="32"/>
      <c r="E218" s="32"/>
    </row>
    <row r="219" spans="1:5" ht="12.75">
      <c r="A219" s="28" t="s">
        <v>79</v>
      </c>
      <c r="B219" s="59">
        <f>D61</f>
        <v>0</v>
      </c>
      <c r="C219" s="32"/>
      <c r="D219" s="32"/>
      <c r="E219" s="32"/>
    </row>
    <row r="220" spans="1:5" ht="12.75">
      <c r="A220" s="29" t="s">
        <v>80</v>
      </c>
      <c r="B220" s="60">
        <f>D100</f>
        <v>0</v>
      </c>
      <c r="C220" s="32"/>
      <c r="D220" s="32"/>
      <c r="E220" s="32"/>
    </row>
    <row r="221" spans="1:5" ht="12.75">
      <c r="A221" s="29" t="s">
        <v>81</v>
      </c>
      <c r="B221" s="61">
        <f>D121</f>
        <v>0</v>
      </c>
      <c r="C221" s="19"/>
      <c r="D221" s="19"/>
      <c r="E221" s="19"/>
    </row>
    <row r="222" spans="1:5" ht="25.5">
      <c r="A222" s="29" t="s">
        <v>82</v>
      </c>
      <c r="B222" s="61">
        <f>D166</f>
        <v>0</v>
      </c>
      <c r="C222" s="19"/>
      <c r="D222" s="19"/>
      <c r="E222" s="19"/>
    </row>
    <row r="223" spans="1:5" ht="26.25" thickBot="1">
      <c r="A223" s="30" t="s">
        <v>83</v>
      </c>
      <c r="B223" s="62">
        <f>D193</f>
        <v>0</v>
      </c>
      <c r="C223" s="19"/>
      <c r="D223" s="19"/>
      <c r="E223" s="19"/>
    </row>
    <row r="224" spans="1:5" ht="13.5" thickBot="1">
      <c r="A224" s="26"/>
      <c r="B224" s="19"/>
      <c r="C224" s="19"/>
      <c r="D224" s="19"/>
      <c r="E224" s="19"/>
    </row>
    <row r="225" spans="1:5" ht="13.5" thickBot="1">
      <c r="A225" s="89" t="s">
        <v>84</v>
      </c>
      <c r="B225" s="90">
        <f>SUM(B219:B223)</f>
        <v>0</v>
      </c>
      <c r="C225" s="19"/>
      <c r="D225" s="19"/>
      <c r="E225" s="19"/>
    </row>
    <row r="226" spans="3:5" ht="12.75">
      <c r="C226" s="19"/>
      <c r="D226" s="19"/>
      <c r="E226" s="19"/>
    </row>
    <row r="227" spans="3:5" ht="12.75">
      <c r="C227" s="19"/>
      <c r="D227" s="19"/>
      <c r="E227" s="19"/>
    </row>
    <row r="228" spans="3:5" ht="12.75">
      <c r="C228" s="19"/>
      <c r="D228" s="19"/>
      <c r="E228" s="19"/>
    </row>
    <row r="229" spans="3:5" ht="12.75">
      <c r="C229" s="19"/>
      <c r="D229" s="19"/>
      <c r="E229" s="19"/>
    </row>
    <row r="230" spans="3:5" ht="12.75">
      <c r="C230" s="19"/>
      <c r="D230" s="19"/>
      <c r="E230" s="19"/>
    </row>
    <row r="231" spans="3:5" ht="12.75">
      <c r="C231" s="19"/>
      <c r="D231" s="19"/>
      <c r="E231" s="19"/>
    </row>
    <row r="232" spans="1:5" ht="12.75">
      <c r="A232" s="47"/>
      <c r="B232" s="19"/>
      <c r="C232" s="19"/>
      <c r="D232" s="19"/>
      <c r="E232" s="19"/>
    </row>
    <row r="233" spans="1:5" ht="12.75">
      <c r="A233" s="26" t="s">
        <v>85</v>
      </c>
      <c r="B233" s="26"/>
      <c r="C233" s="26"/>
      <c r="D233" s="26"/>
      <c r="E233" s="26"/>
    </row>
    <row r="234" spans="1:5" ht="13.5" thickBot="1">
      <c r="A234" s="47"/>
      <c r="B234" s="19"/>
      <c r="C234" s="19"/>
      <c r="D234" s="19"/>
      <c r="E234" s="19"/>
    </row>
    <row r="235" spans="1:5" ht="13.5" thickBot="1">
      <c r="A235" s="33" t="s">
        <v>86</v>
      </c>
      <c r="B235" s="109" t="s">
        <v>87</v>
      </c>
      <c r="C235" s="110"/>
      <c r="D235" s="111"/>
      <c r="E235" s="38" t="s">
        <v>88</v>
      </c>
    </row>
    <row r="236" spans="1:5" ht="12.75">
      <c r="A236" s="34" t="s">
        <v>89</v>
      </c>
      <c r="B236" s="115"/>
      <c r="C236" s="116"/>
      <c r="D236" s="117"/>
      <c r="E236" s="39"/>
    </row>
    <row r="237" spans="1:5" ht="12.75">
      <c r="A237" s="35" t="s">
        <v>90</v>
      </c>
      <c r="B237" s="112"/>
      <c r="C237" s="113"/>
      <c r="D237" s="114"/>
      <c r="E237" s="40"/>
    </row>
    <row r="238" spans="1:5" ht="12.75">
      <c r="A238" s="36" t="s">
        <v>91</v>
      </c>
      <c r="B238" s="112"/>
      <c r="C238" s="113"/>
      <c r="D238" s="114"/>
      <c r="E238" s="40"/>
    </row>
    <row r="239" spans="1:5" ht="12.75">
      <c r="A239" s="35" t="s">
        <v>92</v>
      </c>
      <c r="B239" s="112"/>
      <c r="C239" s="113"/>
      <c r="D239" s="114"/>
      <c r="E239" s="40"/>
    </row>
    <row r="240" spans="1:5" ht="12.75">
      <c r="A240" s="35" t="s">
        <v>92</v>
      </c>
      <c r="B240" s="112"/>
      <c r="C240" s="113"/>
      <c r="D240" s="114"/>
      <c r="E240" s="40"/>
    </row>
    <row r="241" spans="1:5" ht="12.75">
      <c r="A241" s="35" t="s">
        <v>92</v>
      </c>
      <c r="B241" s="112"/>
      <c r="C241" s="113"/>
      <c r="D241" s="114"/>
      <c r="E241" s="40"/>
    </row>
    <row r="242" spans="1:5" ht="13.5" thickBot="1">
      <c r="A242" s="37" t="s">
        <v>92</v>
      </c>
      <c r="B242" s="106"/>
      <c r="C242" s="107"/>
      <c r="D242" s="108"/>
      <c r="E242" s="41"/>
    </row>
    <row r="243" spans="1:5" ht="12.75">
      <c r="A243" s="26"/>
      <c r="B243" s="19"/>
      <c r="C243" s="19"/>
      <c r="D243" s="19"/>
      <c r="E243" s="19"/>
    </row>
    <row r="244" spans="1:5" ht="12.75">
      <c r="A244" s="47"/>
      <c r="B244" s="19"/>
      <c r="C244" s="19"/>
      <c r="D244" s="19"/>
      <c r="E244" s="19"/>
    </row>
    <row r="245" spans="1:5" ht="12.75">
      <c r="A245" s="47" t="s">
        <v>93</v>
      </c>
      <c r="B245" s="19"/>
      <c r="C245" s="19"/>
      <c r="D245" s="19"/>
      <c r="E245" s="19"/>
    </row>
  </sheetData>
  <sheetProtection sheet="1"/>
  <mergeCells count="79">
    <mergeCell ref="C173:C174"/>
    <mergeCell ref="D173:D174"/>
    <mergeCell ref="E173:E174"/>
    <mergeCell ref="A210:E211"/>
    <mergeCell ref="A87:E87"/>
    <mergeCell ref="A124:A125"/>
    <mergeCell ref="A94:E94"/>
    <mergeCell ref="A199:E201"/>
    <mergeCell ref="A102:E102"/>
    <mergeCell ref="A175:E175"/>
    <mergeCell ref="A173:A174"/>
    <mergeCell ref="B173:B174"/>
    <mergeCell ref="A126:E126"/>
    <mergeCell ref="A138:E139"/>
    <mergeCell ref="B7:E7"/>
    <mergeCell ref="B8:E8"/>
    <mergeCell ref="B9:E9"/>
    <mergeCell ref="A15:E15"/>
    <mergeCell ref="A27:E27"/>
    <mergeCell ref="A63:E63"/>
    <mergeCell ref="A43:E43"/>
    <mergeCell ref="A73:E74"/>
    <mergeCell ref="A61:C61"/>
    <mergeCell ref="A121:C121"/>
    <mergeCell ref="A122:E122"/>
    <mergeCell ref="A104:E105"/>
    <mergeCell ref="A1:E1"/>
    <mergeCell ref="A2:E2"/>
    <mergeCell ref="A3:E3"/>
    <mergeCell ref="A4:E4"/>
    <mergeCell ref="A13:E13"/>
    <mergeCell ref="A11:E11"/>
    <mergeCell ref="B6:E6"/>
    <mergeCell ref="A53:E53"/>
    <mergeCell ref="C54:C56"/>
    <mergeCell ref="A57:E57"/>
    <mergeCell ref="A60:E60"/>
    <mergeCell ref="A54:A56"/>
    <mergeCell ref="B54:B56"/>
    <mergeCell ref="D54:D56"/>
    <mergeCell ref="E54:E56"/>
    <mergeCell ref="A99:E99"/>
    <mergeCell ref="A91:E92"/>
    <mergeCell ref="A97:E97"/>
    <mergeCell ref="A83:E83"/>
    <mergeCell ref="A65:E66"/>
    <mergeCell ref="A179:E179"/>
    <mergeCell ref="A148:E148"/>
    <mergeCell ref="A120:E120"/>
    <mergeCell ref="A100:C100"/>
    <mergeCell ref="E124:E125"/>
    <mergeCell ref="A190:E190"/>
    <mergeCell ref="A193:C193"/>
    <mergeCell ref="A163:E163"/>
    <mergeCell ref="C124:C125"/>
    <mergeCell ref="D124:D125"/>
    <mergeCell ref="B124:B125"/>
    <mergeCell ref="A166:C166"/>
    <mergeCell ref="A168:E168"/>
    <mergeCell ref="A170:E170"/>
    <mergeCell ref="A132:D132"/>
    <mergeCell ref="B242:D242"/>
    <mergeCell ref="B235:D235"/>
    <mergeCell ref="B241:D241"/>
    <mergeCell ref="B236:D236"/>
    <mergeCell ref="B237:D237"/>
    <mergeCell ref="B238:D238"/>
    <mergeCell ref="B239:D239"/>
    <mergeCell ref="B240:D240"/>
    <mergeCell ref="A209:E209"/>
    <mergeCell ref="A151:E151"/>
    <mergeCell ref="A154:E154"/>
    <mergeCell ref="A196:C196"/>
    <mergeCell ref="A34:E34"/>
    <mergeCell ref="A165:E165"/>
    <mergeCell ref="A192:E192"/>
    <mergeCell ref="A123:E123"/>
    <mergeCell ref="A115:E115"/>
    <mergeCell ref="A172:E172"/>
  </mergeCells>
  <printOptions horizontalCentered="1"/>
  <pageMargins left="0.2755905511811024" right="0.2755905511811024" top="0.2755905511811024" bottom="0.4330708661417323" header="0.26" footer="0.1968503937007874"/>
  <pageSetup horizontalDpi="300" verticalDpi="300" orientation="portrait" paperSize="9" r:id="rId1"/>
  <headerFooter alignWithMargins="0">
    <oddFooter>&amp;CPage &amp;P of &amp;N</oddFooter>
  </headerFooter>
  <ignoredErrors>
    <ignoredError sqref="D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Edita</cp:lastModifiedBy>
  <cp:lastPrinted>2010-07-20T12:24:52Z</cp:lastPrinted>
  <dcterms:created xsi:type="dcterms:W3CDTF">2010-05-05T06:51:13Z</dcterms:created>
  <dcterms:modified xsi:type="dcterms:W3CDTF">2013-10-01T13:08:01Z</dcterms:modified>
  <cp:category/>
  <cp:version/>
  <cp:contentType/>
  <cp:contentStatus/>
</cp:coreProperties>
</file>